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699F2077-A3A2-4E25-941A-871E569254BA}"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<sst xmlns="http://schemas.openxmlformats.org/spreadsheetml/2006/main" count="220" uniqueCount="184">
  <si>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</si>
  <si>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</si>
  <si>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</si>
  <si>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</si>
  <si>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</si>
  <si>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</si>
  <si>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</si>
  <si>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</si>
  <si>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</si>
  <si>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</si>
  <si>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</si>
  <si>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</si>
  <si>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</si>
  <si>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</si>
  <si>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</si>
  <si>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</si>
  <si>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</si>
  <si>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</si>
  <si>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</si>
  <si>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</si>
  <si>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</si>
  <si>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</si>
  <si>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</si>
  <si>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</si>
  <si>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</si>
  <si>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</si>
  <si>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</si>
  <si>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</si>
  <si>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</si>
  <si>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</si>
  <si>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</si>
  <si>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</si>
  <si>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</si>
  <si>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</si>
  <si>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</si>
  <si>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</si>
  <si>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</si>
  <si>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</si>
  <si>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</si>
  <si>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</si>
  <si>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</si>
  <si>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</si>
  <si>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</si>
  <si>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</si>
  <si>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</si>
  <si>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</si>
  <si>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</si>
  <si>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</si>
  <si>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</si>
  <si>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</si>
  <si>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</si>
  <si>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</si>
  <si>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</si>
  <si>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</si>
  <si>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</si>
  <si>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</si>
  <si>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</si>
  <si>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</si>
  <si>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</si>
  <si>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</si>
  <si>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</si>
  <si>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</si>
  <si>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</si>
  <si>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</si>
  <si>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</si>
  <si>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</si>
  <si>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</si>
  <si>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</si>
  <si>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</si>
  <si>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</si>
  <si>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</si>
  <si>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</si>
  <si>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</si>
  <si>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</si>
  <si>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</si>
  <si>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</si>
  <si>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</si>
  <si>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</si>
  <si>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</si>
  <si>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</si>
  <si>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</si>
  <si>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</si>
  <si>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</si>
  <si>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</si>
  <si>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</si>
  <si>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</si>
  <si>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</si>
  <si>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</si>
  <si>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</si>
  <si>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</si>
  <si>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</si>
  <si>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</si>
  <si>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</si>
  <si>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</si>
  <si>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</si>
  <si>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</si>
  <si>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</si>
  <si>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</si>
  <si>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</si>
  <si>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</si>
  <si>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</si>
  <si>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</si>
  <si>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</si>
  <si>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</si>
  <si>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</si>
  <si>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</si>
  <si>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</si>
  <si>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</si>
  <si>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</si>
  <si>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</si>
  <si>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</si>
  <si>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</si>
  <si>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</si>
  <si>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</si>
  <si>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</si>
  <si>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</si>
  <si>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</si>
  <si>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</si>
  <si>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</si>
  <si>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</si>
  <si>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</si>
  <si>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</si>
  <si>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</si>
  <si>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</si>
  <si>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</si>
  <si>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</si>
  <si>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</si>
  <si>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</si>
  <si>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</si>
  <si>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</si>
  <si>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</si>
  <si>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</si>
  <si>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</si>
  <si>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</si>
  <si>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</si>
  <si>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</si>
  <si>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</si>
  <si>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</si>
  <si>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</si>
  <si>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</si>
  <si>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</si>
  <si>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</si>
  <si>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</si>
  <si>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</si>
  <si>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</si>
  <si>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</si>
  <si>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</si>
  <si>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</si>
  <si>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</si>
  <si>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</si>
  <si>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</si>
  <si>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</si>
  <si>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</si>
  <si>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</si>
  <si>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</si>
  <si>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</si>
  <si>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</si>
  <si>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</si>
  <si>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</si>
  <si>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</si>
  <si>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</si>
  <si>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</si>
  <si>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</si>
  <si>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</si>
  <si>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</si>
  <si>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</si>
  <si>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</si>
  <si>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</si>
  <si>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</si>
  <si>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</si>
  <si>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</si>
  <si>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</si>
  <si>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</si>
  <si>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</si>
  <si>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</si>
  <si>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</si>
  <si>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</si>
  <si>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</si>
  <si>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</si>
  <si>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</si>
  <si>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</si>
  <si>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654/2026</t>
  </si>
  <si>
    <t>PRÁTICAS CONSTRUTIVAS - LESÕES EM EDIFICAÇÕES</t>
  </si>
  <si>
    <t>ENGENHARIA CIVIL E CONSTRUÇÃO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</si>
</sst>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182</v>
      </c>
      <c r="D11" s="286"/>
      <c r="E11" s="286"/>
      <c r="F11" s="286"/>
      <c r="G11" s="287"/>
      <c r="H11" s="125"/>
      <c r="I11" s="8"/>
      <c r="J11" s="8"/>
      <c r="K11" s="8"/>
      <c r="L11" s="8" t="e">
        <f>IF(AND(H10=0,I10=1,J10=0),1,0)</f>
        <v>#REF!</v>
      </c>
      <c r="M11" s="8"/>
      <c r="N11" s="8"/>
      <c r="O11" s="8"/>
    </row>
    <row r="12" spans="1:18" ht="96" customHeight="1" x14ac:dyDescent="0.2">
      <c r="A12" s="252"/>
      <c r="B12" s="76" t="s">
        <v>176</v>
      </c>
      <c r="C12" s="285" t="s">
        <v>183</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46267</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126.67419048850947</v>
      </c>
      <c r="K38">
        <f ca="1">(J38-TRUNC(J38))*12</f>
        <v>8.0902858621136033</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46267</v>
      </c>
      <c r="J41" s="2">
        <f ca="1">YEARFRAC(D37,E37,1)</f>
        <v>126.67419048850947</v>
      </c>
      <c r="K41">
        <f ca="1">(J41-TRUNC(J41))*12</f>
        <v>8.0902858621136033</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46267.414643055556</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2026-09-02T12:57:05Z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