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f209op\Downloads\"/>
    </mc:Choice>
  </mc:AlternateContent>
  <xr:revisionPtr revIDLastSave="0" documentId="13_ncr:1_{179A7F90-7AE6-4B11-8D58-2E374EF35FEA}" xr6:coauthVersionLast="36" xr6:coauthVersionMax="47" xr10:uidLastSave="{00000000-0000-0000-0000-000000000000}"/>
  <bookViews>
    <workbookView xWindow="0" yWindow="0" windowWidth="28800" windowHeight="1162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<sst xmlns="http://schemas.openxmlformats.org/spreadsheetml/2006/main" count="216" uniqueCount="180">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</sst>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0" sqref="C10:E10"/>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c r="D10" s="281"/>
      <c r="E10" s="281"/>
      <c r="F10" s="95" t="s">
        <v>12</v>
      </c>
      <c r="G10" s="160"/>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c r="D11" s="286"/>
      <c r="E11" s="286"/>
      <c r="F11" s="286"/>
      <c r="G11" s="287"/>
      <c r="H11" s="118"/>
      <c r="I11" s="7"/>
      <c r="J11" s="7"/>
      <c r="K11" s="7"/>
      <c r="L11" s="7" t="e">
        <f>IF(AND(H10=0,I10=1,J10=0),1,0)</f>
        <v>#REF!</v>
      </c>
      <c r="M11" s="7"/>
      <c r="N11" s="7"/>
      <c r="O11" s="7"/>
    </row>
    <row r="12" spans="1:18" ht="96" customHeight="1" x14ac:dyDescent="0.2">
      <c r="A12" s="252"/>
      <c r="B12" s="74" t="s">
        <v>14</v>
      </c>
      <c r="C12" s="285"/>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46076</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7" t="s">
        <v>51</v>
      </c>
      <c r="F38" s="241" t="s">
        <v>26</v>
      </c>
      <c r="G38" s="242"/>
      <c r="H38" s="122"/>
      <c r="I38" s="13">
        <f ca="1">IF(J38&lt;5,1,0)</f>
        <v>0</v>
      </c>
      <c r="J38" s="2">
        <f ca="1">YEARFRAC(C33,I41,1)</f>
        <v>126.15125253309188</v>
      </c>
      <c r="K38">
        <f ca="1">(J38-TRUNC(J38))*12</f>
        <v>1.8150303971025323</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324"/>
      <c r="G41" s="325"/>
      <c r="H41" s="121"/>
      <c r="I41" s="32">
        <f ca="1">TODAY()</f>
        <v>46076</v>
      </c>
      <c r="J41" s="2">
        <f ca="1">YEARFRAC(D37,E37,1)</f>
        <v>126.15125253309188</v>
      </c>
      <c r="K41">
        <f ca="1">(J41-TRUNC(J41))*12</f>
        <v>1.8150303971025323</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80">
        <f>D54*10</f>
        <v>0</v>
      </c>
      <c r="F54" s="207"/>
      <c r="G54" s="208"/>
      <c r="H54" s="203"/>
    </row>
    <row r="55" spans="1:54" ht="38.25" customHeight="1" x14ac:dyDescent="0.2">
      <c r="A55" s="258">
        <v>20</v>
      </c>
      <c r="B55" s="229" t="s">
        <v>73</v>
      </c>
      <c r="C55" s="201" t="s">
        <v>74</v>
      </c>
      <c r="D55" s="86"/>
      <c r="E55" s="180">
        <f>D55*20</f>
        <v>0</v>
      </c>
      <c r="F55" s="207"/>
      <c r="G55" s="208"/>
      <c r="H55" s="132"/>
    </row>
    <row r="56" spans="1:54" ht="75" customHeight="1" x14ac:dyDescent="0.2">
      <c r="A56" s="259"/>
      <c r="B56" s="260"/>
      <c r="C56" s="29" t="s">
        <v>75</v>
      </c>
      <c r="D56" s="86"/>
      <c r="E56" s="180">
        <f>D56*5</f>
        <v>0</v>
      </c>
      <c r="F56" s="207"/>
      <c r="G56" s="208"/>
      <c r="H56" s="132"/>
      <c r="I56" s="7"/>
      <c r="J56" s="7"/>
      <c r="K56" s="7"/>
      <c r="L56" s="20"/>
      <c r="M56" s="7"/>
      <c r="N56" s="7"/>
      <c r="O56" s="7"/>
    </row>
    <row r="57" spans="1:54" ht="75" customHeight="1" x14ac:dyDescent="0.2">
      <c r="A57" s="338">
        <v>21</v>
      </c>
      <c r="B57" s="254" t="s">
        <v>76</v>
      </c>
      <c r="C57" s="75" t="s">
        <v>77</v>
      </c>
      <c r="D57" s="86"/>
      <c r="E57" s="180">
        <f>D57*10</f>
        <v>0</v>
      </c>
      <c r="F57" s="207"/>
      <c r="G57" s="208"/>
      <c r="H57" s="133"/>
      <c r="I57" s="203"/>
      <c r="J57" s="203"/>
      <c r="K57" s="203"/>
      <c r="M57" s="203"/>
      <c r="N57" s="203"/>
      <c r="O57" s="203"/>
    </row>
    <row r="58" spans="1:54" ht="57" customHeight="1" thickBot="1" x14ac:dyDescent="0.25">
      <c r="A58" s="339"/>
      <c r="B58" s="260"/>
      <c r="C58" s="75" t="s">
        <v>78</v>
      </c>
      <c r="D58" s="87"/>
      <c r="E58" s="180">
        <f>D58*5</f>
        <v>0</v>
      </c>
      <c r="F58" s="207"/>
      <c r="G58" s="208"/>
      <c r="H58" s="132"/>
      <c r="L58" s="7"/>
    </row>
    <row r="59" spans="1:54" ht="51.95" customHeight="1" x14ac:dyDescent="0.2">
      <c r="A59" s="349">
        <v>22</v>
      </c>
      <c r="B59" s="230" t="s">
        <v>79</v>
      </c>
      <c r="C59" s="29" t="s">
        <v>80</v>
      </c>
      <c r="D59" s="86"/>
      <c r="E59" s="180">
        <f>D59*5</f>
        <v>0</v>
      </c>
      <c r="F59" s="207"/>
      <c r="G59" s="208"/>
      <c r="H59" s="132"/>
      <c r="I59" s="7"/>
      <c r="J59" s="7"/>
      <c r="K59" s="7"/>
      <c r="L59" s="7"/>
      <c r="M59" s="7"/>
      <c r="N59" s="7"/>
      <c r="O59" s="7"/>
    </row>
    <row r="60" spans="1:54" ht="51.95" customHeight="1" x14ac:dyDescent="0.2">
      <c r="A60" s="264"/>
      <c r="B60" s="260"/>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263">
        <v>24</v>
      </c>
      <c r="B62" s="254" t="s">
        <v>84</v>
      </c>
      <c r="C62" s="75" t="s">
        <v>85</v>
      </c>
      <c r="D62" s="87"/>
      <c r="E62" s="180">
        <f>D62*2</f>
        <v>0</v>
      </c>
      <c r="F62" s="207"/>
      <c r="G62" s="208"/>
      <c r="H62" s="132"/>
      <c r="I62" s="7"/>
      <c r="J62" s="7"/>
      <c r="K62" s="7"/>
      <c r="L62" s="7"/>
      <c r="M62" s="7"/>
      <c r="N62" s="7"/>
      <c r="O62" s="7"/>
    </row>
    <row r="63" spans="1:54" ht="60" customHeight="1" thickBot="1" x14ac:dyDescent="0.25">
      <c r="A63" s="264"/>
      <c r="B63" s="231"/>
      <c r="C63" s="200" t="s">
        <v>86</v>
      </c>
      <c r="D63" s="88"/>
      <c r="E63" s="180">
        <f>D63</f>
        <v>0</v>
      </c>
      <c r="F63" s="207"/>
      <c r="G63" s="208"/>
      <c r="H63" s="132"/>
      <c r="I63" s="7"/>
      <c r="J63" s="7"/>
      <c r="K63" s="7"/>
      <c r="L63" s="7"/>
      <c r="M63" s="7"/>
      <c r="N63" s="7"/>
      <c r="O63" s="7"/>
    </row>
    <row r="64" spans="1:54" ht="79.5" customHeight="1" thickBot="1" x14ac:dyDescent="0.25">
      <c r="A64" s="210" t="s">
        <v>87</v>
      </c>
      <c r="B64" s="348"/>
      <c r="C64" s="69" t="s">
        <v>63</v>
      </c>
      <c r="D64" s="70" t="s">
        <v>88</v>
      </c>
      <c r="E64" s="181" t="s">
        <v>65</v>
      </c>
      <c r="F64" s="212" t="s">
        <v>26</v>
      </c>
      <c r="G64" s="213"/>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2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2">
        <f>D74*2.5</f>
        <v>0</v>
      </c>
      <c r="F74" s="207"/>
      <c r="G74" s="208"/>
      <c r="H74" s="132"/>
      <c r="I74" s="7"/>
      <c r="J74" s="7"/>
      <c r="K74" s="7"/>
      <c r="L74" s="7"/>
      <c r="M74" s="7"/>
      <c r="N74" s="7"/>
      <c r="O74" s="7"/>
    </row>
    <row r="75" spans="1:38" ht="55.5" customHeight="1" x14ac:dyDescent="0.2">
      <c r="A75" s="246">
        <v>30</v>
      </c>
      <c r="B75" s="254" t="s">
        <v>106</v>
      </c>
      <c r="C75" s="29" t="s">
        <v>107</v>
      </c>
      <c r="D75" s="91"/>
      <c r="E75" s="182">
        <f>8*D75</f>
        <v>0</v>
      </c>
      <c r="F75" s="207"/>
      <c r="G75" s="208"/>
      <c r="H75" s="132"/>
      <c r="I75" s="7"/>
      <c r="J75" s="7"/>
      <c r="K75" s="7"/>
      <c r="L75" s="7"/>
      <c r="M75" s="7"/>
      <c r="N75" s="7"/>
      <c r="O75" s="7"/>
    </row>
    <row r="76" spans="1:38" ht="60.75" customHeight="1" x14ac:dyDescent="0.2">
      <c r="A76" s="247"/>
      <c r="B76" s="230"/>
      <c r="C76" s="29" t="s">
        <v>108</v>
      </c>
      <c r="D76" s="91"/>
      <c r="E76" s="182">
        <f>4*D76</f>
        <v>0</v>
      </c>
      <c r="F76" s="207"/>
      <c r="G76" s="208"/>
      <c r="H76" s="133"/>
      <c r="I76" s="7"/>
      <c r="J76" s="7"/>
      <c r="K76" s="7"/>
      <c r="L76" s="203"/>
      <c r="M76" s="7"/>
      <c r="N76" s="7"/>
      <c r="O76" s="7"/>
    </row>
    <row r="77" spans="1:38" ht="45.75" customHeight="1" x14ac:dyDescent="0.2">
      <c r="A77" s="247"/>
      <c r="B77" s="230"/>
      <c r="C77" s="29" t="s">
        <v>109</v>
      </c>
      <c r="D77" s="91"/>
      <c r="E77" s="182">
        <f>3*D77</f>
        <v>0</v>
      </c>
      <c r="F77" s="207"/>
      <c r="G77" s="208"/>
      <c r="H77" s="132"/>
      <c r="I77" s="203"/>
      <c r="J77" s="203"/>
      <c r="K77" s="203"/>
      <c r="L77" s="7"/>
      <c r="M77" s="203"/>
      <c r="N77" s="203"/>
      <c r="O77" s="203"/>
    </row>
    <row r="78" spans="1:38" ht="45.75" customHeight="1" x14ac:dyDescent="0.2">
      <c r="A78" s="247"/>
      <c r="B78" s="230"/>
      <c r="C78" s="29" t="s">
        <v>110</v>
      </c>
      <c r="D78" s="91"/>
      <c r="E78" s="182">
        <f>D78*2</f>
        <v>0</v>
      </c>
      <c r="F78" s="207"/>
      <c r="G78" s="208"/>
      <c r="H78" s="132"/>
      <c r="I78" s="203"/>
      <c r="J78" s="203"/>
      <c r="K78" s="203"/>
      <c r="L78" s="7"/>
      <c r="M78" s="203"/>
      <c r="N78" s="203"/>
      <c r="O78" s="203"/>
    </row>
    <row r="79" spans="1:38" ht="45.75" customHeight="1" x14ac:dyDescent="0.2">
      <c r="A79" s="247"/>
      <c r="B79" s="230"/>
      <c r="C79" s="29" t="s">
        <v>111</v>
      </c>
      <c r="D79" s="91"/>
      <c r="E79" s="182">
        <f>D79*1.5</f>
        <v>0</v>
      </c>
      <c r="F79" s="207"/>
      <c r="G79" s="208"/>
      <c r="H79" s="132"/>
      <c r="I79" s="203"/>
      <c r="J79" s="203"/>
      <c r="K79" s="203"/>
      <c r="L79" s="7"/>
      <c r="M79" s="203"/>
      <c r="N79" s="203"/>
      <c r="O79" s="203"/>
    </row>
    <row r="80" spans="1:38" ht="38.25" customHeight="1" x14ac:dyDescent="0.2">
      <c r="A80" s="248"/>
      <c r="B80" s="260"/>
      <c r="C80" s="29" t="s">
        <v>112</v>
      </c>
      <c r="D80" s="91"/>
      <c r="E80" s="182">
        <f>D80</f>
        <v>0</v>
      </c>
      <c r="F80" s="207"/>
      <c r="G80" s="208"/>
      <c r="H80" s="132"/>
      <c r="I80" s="7"/>
      <c r="J80" s="7"/>
      <c r="K80" s="7"/>
      <c r="L80" s="203"/>
      <c r="M80" s="7"/>
      <c r="N80" s="7"/>
      <c r="O80" s="7"/>
    </row>
    <row r="81" spans="1:38" ht="38.25" customHeight="1" x14ac:dyDescent="0.2">
      <c r="A81" s="255">
        <v>31</v>
      </c>
      <c r="B81" s="254" t="s">
        <v>113</v>
      </c>
      <c r="C81" s="29" t="s">
        <v>114</v>
      </c>
      <c r="D81" s="91"/>
      <c r="E81" s="182">
        <f>4*D81</f>
        <v>0</v>
      </c>
      <c r="F81" s="207"/>
      <c r="G81" s="208"/>
      <c r="H81" s="132"/>
      <c r="I81" s="7"/>
      <c r="J81" s="7"/>
      <c r="K81" s="7"/>
      <c r="L81" s="203"/>
      <c r="M81" s="7"/>
      <c r="N81" s="7"/>
      <c r="O81" s="7"/>
    </row>
    <row r="82" spans="1:38" ht="38.25" customHeight="1" x14ac:dyDescent="0.2">
      <c r="A82" s="256"/>
      <c r="B82" s="230"/>
      <c r="C82" s="29" t="s">
        <v>115</v>
      </c>
      <c r="D82" s="91"/>
      <c r="E82" s="182">
        <f>2*D82</f>
        <v>0</v>
      </c>
      <c r="F82" s="207"/>
      <c r="G82" s="208"/>
      <c r="H82" s="132"/>
      <c r="I82" s="7"/>
      <c r="J82" s="7"/>
      <c r="K82" s="7"/>
      <c r="L82" s="203"/>
      <c r="M82" s="7"/>
      <c r="N82" s="7"/>
      <c r="O82" s="7"/>
    </row>
    <row r="83" spans="1:38" ht="33" customHeight="1" x14ac:dyDescent="0.2">
      <c r="A83" s="256"/>
      <c r="B83" s="230"/>
      <c r="C83" s="29" t="s">
        <v>116</v>
      </c>
      <c r="D83" s="91"/>
      <c r="E83" s="182">
        <f>1.5*D83</f>
        <v>0</v>
      </c>
      <c r="F83" s="207"/>
      <c r="G83" s="208"/>
      <c r="H83" s="132"/>
      <c r="I83" s="203"/>
      <c r="J83" s="203"/>
      <c r="K83" s="203"/>
      <c r="L83" s="7"/>
      <c r="M83" s="203"/>
      <c r="N83" s="203"/>
      <c r="O83" s="203"/>
    </row>
    <row r="84" spans="1:38" ht="38.25" customHeight="1" x14ac:dyDescent="0.2">
      <c r="A84" s="256"/>
      <c r="B84" s="230"/>
      <c r="C84" s="29" t="s">
        <v>117</v>
      </c>
      <c r="D84" s="91"/>
      <c r="E84" s="182">
        <f>D84</f>
        <v>0</v>
      </c>
      <c r="F84" s="207"/>
      <c r="G84" s="208"/>
      <c r="H84" s="132"/>
      <c r="I84" s="203"/>
      <c r="J84" s="203"/>
      <c r="K84" s="203"/>
      <c r="L84" s="7"/>
      <c r="M84" s="203"/>
      <c r="N84" s="203"/>
      <c r="O84" s="203"/>
    </row>
    <row r="85" spans="1:38" s="41" customFormat="1" ht="46.5" customHeight="1" x14ac:dyDescent="0.2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2">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2">
        <f>D94*2</f>
        <v>0</v>
      </c>
      <c r="F94" s="207"/>
      <c r="G94" s="208"/>
      <c r="H94" s="132"/>
      <c r="I94" s="7"/>
      <c r="J94" s="7"/>
      <c r="K94" s="7"/>
      <c r="L94" s="7"/>
      <c r="M94" s="7"/>
      <c r="N94" s="7"/>
      <c r="O94" s="7"/>
    </row>
    <row r="95" spans="1:38" ht="69" customHeight="1" x14ac:dyDescent="0.2">
      <c r="A95" s="239"/>
      <c r="B95" s="230"/>
      <c r="C95" s="75" t="s">
        <v>133</v>
      </c>
      <c r="D95" s="91"/>
      <c r="E95" s="182">
        <f>1.5*D95</f>
        <v>0</v>
      </c>
      <c r="F95" s="207"/>
      <c r="G95" s="208"/>
      <c r="H95" s="132"/>
      <c r="I95" s="7"/>
      <c r="J95" s="7"/>
      <c r="K95" s="7"/>
      <c r="L95" s="7"/>
      <c r="M95" s="7"/>
      <c r="N95" s="7"/>
      <c r="O95" s="7"/>
    </row>
    <row r="96" spans="1:38" ht="50.25" customHeight="1" thickBot="1" x14ac:dyDescent="0.25">
      <c r="A96" s="240"/>
      <c r="B96" s="231"/>
      <c r="C96" s="75" t="s">
        <v>134</v>
      </c>
      <c r="D96" s="91"/>
      <c r="E96" s="182">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46076.372434027777</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f209op</cp:lastModifiedBy>
  <cp:revision/>
  <dcterms:created xsi:type="dcterms:W3CDTF">2014-10-07T12:05:22Z</dcterms:created>
  <dcterms:modified xsi:type="dcterms:W3CDTF">2026-02-23T11:56:19Z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