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79BD6F95-8554-43E5-8E18-D8B4C06359D7}"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<sst xmlns="http://schemas.openxmlformats.org/spreadsheetml/2006/main" count="220" uniqueCount="184">
  <si>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</si>
  <si>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</si>
  <si>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</si>
  <si>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</si>
  <si>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</si>
  <si>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</si>
  <si>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</si>
  <si>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</si>
  <si>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</si>
  <si>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</si>
  <si>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</si>
  <si>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</si>
  <si>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</si>
  <si>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</si>
  <si>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</si>
  <si>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</si>
  <si>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</si>
  <si>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</si>
  <si>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</si>
  <si>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</si>
  <si>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</si>
  <si>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</si>
  <si>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</si>
  <si>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</si>
  <si>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</si>
  <si>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</si>
  <si>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</si>
  <si>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</si>
  <si>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</si>
  <si>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</si>
  <si>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</si>
  <si>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</si>
  <si>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</si>
  <si>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</si>
  <si>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</si>
  <si>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</si>
  <si>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</si>
  <si>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</si>
  <si>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</si>
  <si>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</si>
  <si>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</si>
  <si>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</si>
  <si>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</si>
  <si>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</si>
  <si>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</si>
  <si>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</si>
  <si>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</si>
  <si>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</si>
  <si>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</si>
  <si>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</si>
  <si>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</si>
  <si>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</si>
  <si>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</si>
  <si>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</si>
  <si>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</si>
  <si>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</si>
  <si>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</si>
  <si>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</si>
  <si>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</si>
  <si>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</si>
  <si>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</si>
  <si>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</si>
  <si>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</si>
  <si>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</si>
  <si>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</si>
  <si>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</si>
  <si>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</si>
  <si>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</si>
  <si>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</si>
  <si>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</si>
  <si>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</si>
  <si>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</si>
  <si>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</si>
  <si>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</si>
  <si>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</si>
  <si>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</si>
  <si>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</si>
  <si>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</si>
  <si>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</si>
  <si>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</si>
  <si>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</si>
  <si>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</si>
  <si>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</si>
  <si>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</si>
  <si>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</si>
  <si>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</si>
  <si>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</si>
  <si>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</si>
  <si>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</si>
  <si>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</si>
  <si>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</si>
  <si>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</si>
  <si>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</si>
  <si>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</si>
  <si>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</si>
  <si>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</si>
  <si>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</si>
  <si>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</si>
  <si>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</si>
  <si>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</si>
  <si>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</si>
  <si>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</si>
  <si>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</si>
  <si>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</si>
  <si>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</si>
  <si>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</si>
  <si>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</si>
  <si>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</si>
  <si>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</si>
  <si>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</si>
  <si>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</si>
  <si>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</si>
  <si>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</si>
  <si>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</si>
  <si>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</si>
  <si>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</si>
  <si>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</si>
  <si>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</si>
  <si>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</si>
  <si>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</si>
  <si>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</si>
  <si>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</si>
  <si>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</si>
  <si>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</si>
  <si>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</si>
  <si>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</si>
  <si>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</si>
  <si>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</si>
  <si>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</si>
  <si>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</si>
  <si>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</si>
  <si>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</si>
  <si>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</si>
  <si>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</si>
  <si>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</si>
  <si>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</si>
  <si>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</si>
  <si>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</si>
  <si>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</si>
  <si>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</si>
  <si>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</si>
  <si>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</si>
  <si>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</si>
  <si>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</si>
  <si>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</si>
  <si>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</si>
  <si>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</si>
  <si>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</si>
  <si>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</si>
  <si>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</si>
  <si>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</si>
  <si>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</si>
  <si>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</si>
  <si>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</si>
  <si>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</si>
  <si>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</si>
  <si>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</si>
  <si>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</si>
  <si>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</si>
  <si>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</si>
  <si>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</si>
  <si>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</si>
  <si>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</si>
  <si>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</si>
  <si>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</si>
  <si>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</si>
  <si>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</si>
  <si>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</si>
  <si>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</si>
  <si>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</si>
  <si>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</si>
  <si>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</si>
  <si>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</si>
  <si>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</si>
  <si>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</si>
  <si>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</si>
  <si>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</si>
  <si>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</si>
  <si>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</si>
  <si>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</si>
  <si>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</si>
  <si>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TODAS AS ÁREAS DETALHADAS DA TABELA CINE BRASIL</t>
  </si>
  <si>
    <t>093/2026</t>
  </si>
  <si>
    <t>PROJETO INTEGRADOR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</si>
</sst>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0" sqref="C10:E10"/>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182</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183</v>
      </c>
      <c r="D11" s="292"/>
      <c r="E11" s="292"/>
      <c r="F11" s="292"/>
      <c r="G11" s="293"/>
      <c r="H11" s="118"/>
      <c r="I11" s="7"/>
      <c r="J11" s="7"/>
      <c r="K11" s="7"/>
      <c r="L11" s="7" t="e">
        <f>IF(AND(H10=0,I10=1,J10=0),1,0)</f>
        <v>#REF!</v>
      </c>
      <c r="M11" s="7"/>
      <c r="N11" s="7"/>
      <c r="O11" s="7"/>
    </row>
    <row r="12" spans="1:18" ht="96" customHeight="1" x14ac:dyDescent="0.2">
      <c r="A12" s="309"/>
      <c r="B12" s="74" t="s">
        <v>14</v>
      </c>
      <c r="C12" s="291" t="s">
        <v>181</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46080</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126.16220411331005</v>
      </c>
      <c r="K38">
        <f ca="1">(J38-TRUNC(J38))*12</f>
        <v>1.9464493597206456</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46080</v>
      </c>
      <c r="J41" s="2">
        <f ca="1">YEARFRAC(D37,E37,1)</f>
        <v>126.16220411331005</v>
      </c>
      <c r="K41">
        <f ca="1">(J41-TRUNC(J41))*12</f>
        <v>1.9464493597206456</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46080.320751851854</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2026-02-27T10:41:56Z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