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victoria.carvalho\Downloads\"/>
    </mc:Choice>
  </mc:AlternateContent>
  <xr:revisionPtr revIDLastSave="0" documentId="13_ncr:1_{EFB9C483-4266-471F-9E73-65973E8A7D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rmo de Opção_2 ou + empregos" sheetId="1" r:id="rId1"/>
    <sheet name="Plan2" sheetId="2" state="hidden" r:id="rId2"/>
  </sheets>
  <definedNames>
    <definedName name="_xlnm.Print_Area" localSheetId="0">'Termo de Opção_2 ou + empregos'!$C$20:$AD$83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" l="1"/>
  <c r="O20" i="1"/>
  <c r="M20" i="1"/>
  <c r="K20" i="1"/>
  <c r="I20" i="1"/>
  <c r="G20" i="1"/>
  <c r="E20" i="1"/>
  <c r="C44" i="1" l="1"/>
  <c r="G18" i="1"/>
  <c r="M19" i="1"/>
  <c r="K19" i="1"/>
  <c r="I19" i="1"/>
  <c r="G19" i="1"/>
  <c r="S16" i="1"/>
  <c r="Q16" i="1"/>
  <c r="O16" i="1"/>
  <c r="M16" i="1"/>
  <c r="K16" i="1"/>
  <c r="I16" i="1"/>
  <c r="E19" i="1"/>
  <c r="E18" i="1"/>
  <c r="E17" i="1"/>
  <c r="W16" i="1"/>
  <c r="U16" i="1"/>
  <c r="E16" i="1"/>
  <c r="G16" i="1"/>
  <c r="I18" i="1"/>
  <c r="P53" i="1"/>
  <c r="C35" i="1" l="1"/>
  <c r="C40" i="1"/>
  <c r="Q53" i="1"/>
  <c r="O54" i="1"/>
  <c r="O55" i="1" l="1"/>
  <c r="C25" i="1" l="1"/>
  <c r="C30" i="1" l="1"/>
</calcChain>
</file>

<file path=xl/sharedStrings.xml><?xml version="1.0" encoding="utf-8"?>
<sst xmlns="http://schemas.openxmlformats.org/spreadsheetml/2006/main" count="997" uniqueCount="546">
  <si>
    <t xml:space="preserve">TERMO DE OPÇÃO </t>
  </si>
  <si>
    <t xml:space="preserve">Informe os dados abaixo para o preenchimento automático do texto  </t>
  </si>
  <si>
    <t>Nome do Servidor/Empregado</t>
  </si>
  <si>
    <t>RG. do Servidor/Empregado</t>
  </si>
  <si>
    <t>Função 1/Emprego Público Permanente1</t>
  </si>
  <si>
    <t>Nº da OP da Função 1/do Emprego Público Permanente 1</t>
  </si>
  <si>
    <t>Matrícula da Função 1/do Emprego Público Permanente 1</t>
  </si>
  <si>
    <r>
      <rPr>
        <b/>
        <sz val="12"/>
        <color theme="1"/>
        <rFont val="Calibri"/>
        <family val="2"/>
        <scheme val="minor"/>
      </rPr>
      <t>SOMENTE</t>
    </r>
    <r>
      <rPr>
        <sz val="12"/>
        <color theme="1"/>
        <rFont val="Calibri"/>
        <family val="2"/>
        <scheme val="minor"/>
      </rPr>
      <t xml:space="preserve"> Emprego Público Permanente 2</t>
    </r>
  </si>
  <si>
    <t>Nº da OP do Emprego Público Permanente 2</t>
  </si>
  <si>
    <t>Matrícula do Emprego Público Permanente 2</t>
  </si>
  <si>
    <t>Cargo em comissão (que está sendo nomeado)</t>
  </si>
  <si>
    <t>Nº da OP do cargo em comissão</t>
  </si>
  <si>
    <t>Data do preenchimento do Termo de Opção (dd/mm/aaaa)</t>
  </si>
  <si>
    <t xml:space="preserve"> </t>
  </si>
  <si>
    <t>Eu,</t>
  </si>
  <si>
    <t>, RG.</t>
  </si>
  <si>
    <t>, ocupante da função  e/ou do(s) emprego(s) público(s) permanente(s) de</t>
  </si>
  <si>
    <t>, matrícula</t>
  </si>
  <si>
    <t xml:space="preserve">, lotado na </t>
  </si>
  <si>
    <t>e</t>
  </si>
  <si>
    <t>, nomeado como</t>
  </si>
  <si>
    <t>na</t>
  </si>
  <si>
    <t>, declaro que:</t>
  </si>
  <si>
    <t xml:space="preserve"> - Matrícula: </t>
  </si>
  <si>
    <t xml:space="preserve">(     ) enquanto estiver nomeado como </t>
  </si>
  <si>
    <t>, ficarei afastado da função e/ou do(s) emprego(s) público(s) permanente(s) que ocupo, optando por 100% do subsídio do cargo em comissão, conforme inciso I do artigo 12 da LC 1.395/2023.</t>
  </si>
  <si>
    <t>, ficarei afastado da função e/ou do(s) emprego(s) público(s) permanente(s) que ocupo, optando pela remuneração da função/do emprego público permanente de (    )</t>
  </si>
  <si>
    <t>/  (   )</t>
  </si>
  <si>
    <t>, acrescida de 60% (sessenta por cento) do valor do subsídio fixado para o respectivo cargo em comissão, observada a limitação constitucional remuneratória aplicável, conforme dispõe o inciso II do artigo 12 da LC 1.395/2023.</t>
  </si>
  <si>
    <t xml:space="preserve">, irei exercer em regime de acumulação remunerada, desde que legalmente permitido, as atividades da função /do emprego público permanente de (   ) </t>
  </si>
  <si>
    <t>, ficando afastado da função/do emprego público permanente de (   )</t>
  </si>
  <si>
    <t>, optando por 100% do subsídio do cargo em comissão, conforme inciso I do artigo 12 da LC 1.395/2023.</t>
  </si>
  <si>
    <t xml:space="preserve">, irei exercer em regime de acumulação remunerada, desde que legalmente permitido, as atividades da função/do emprego público permanente de (   ) </t>
  </si>
  <si>
    <t>, optando pela remuneração da função/do emprego público permanente de</t>
  </si>
  <si>
    <t xml:space="preserve">  (   ) </t>
  </si>
  <si>
    <t>Ilustríssimo Sr. Diretor Superintendente do Centro Estadual de Educação Tecnológica Paula Souza</t>
  </si>
  <si>
    <t>TERMO DE OPÇÃO</t>
  </si>
  <si>
    <t>_________________________________________________________</t>
  </si>
  <si>
    <t xml:space="preserve">          Assinatura do Servidor/Empregado</t>
  </si>
  <si>
    <t>Observação: o empregado somente poderá optar pela remuneração da função/do emprego público permanente do qual estiver afastado.</t>
  </si>
  <si>
    <t>OP</t>
  </si>
  <si>
    <t>NOME</t>
  </si>
  <si>
    <t>MUNICÍPIO</t>
  </si>
  <si>
    <t>TIPO</t>
  </si>
  <si>
    <t>PERMANENTE</t>
  </si>
  <si>
    <t>CARGO EM COMISSÃO</t>
  </si>
  <si>
    <t>Administração Central</t>
  </si>
  <si>
    <t>São Paulo</t>
  </si>
  <si>
    <t>A</t>
  </si>
  <si>
    <t>Agente de Supervisão Educacional</t>
  </si>
  <si>
    <t>Assistente Técnico II - CCESP 2.06</t>
  </si>
  <si>
    <t>Faculdade de Tecnologia de São Paulo</t>
  </si>
  <si>
    <t>F</t>
  </si>
  <si>
    <t>Agente Técnico e Administrativo</t>
  </si>
  <si>
    <t>Chefe de Serviço - CCESP 1.08</t>
  </si>
  <si>
    <t>Faculdade de Tecnologia José Crespo Gonzales</t>
  </si>
  <si>
    <t>Sorocaba</t>
  </si>
  <si>
    <t>Analista de Suporte e Gestão</t>
  </si>
  <si>
    <t>Coordenador - FCESP 1.13</t>
  </si>
  <si>
    <t>Faculdade de Tecnologia Ministro Ralph Biasi</t>
  </si>
  <si>
    <t>Americana</t>
  </si>
  <si>
    <t>Analista Técnico de Saúde</t>
  </si>
  <si>
    <t>Superintendente - FCESP 1.12</t>
  </si>
  <si>
    <t>Faculdade de Tecnologia Rubens Lara</t>
  </si>
  <si>
    <t>Santos</t>
  </si>
  <si>
    <t>Auxiliar de Apoio</t>
  </si>
  <si>
    <t>Escola Técnica Estadual Polivalente de Americana</t>
  </si>
  <si>
    <t>E</t>
  </si>
  <si>
    <t>Auxiliar de Docente</t>
  </si>
  <si>
    <t>Escola Técnica Estadual Conselheiro Antonio Prado</t>
  </si>
  <si>
    <t>Campinas</t>
  </si>
  <si>
    <t>Especialista em Planejamento Educacional, Obras e Gestão</t>
  </si>
  <si>
    <t>Escola Técnica Estadual Vasco Antonio Venchiarutti</t>
  </si>
  <si>
    <t>Jundiaí</t>
  </si>
  <si>
    <t>Operacional de Suporte</t>
  </si>
  <si>
    <t>Escola Técnica Estadual João Baptista de Lima Figueiredo</t>
  </si>
  <si>
    <t>Mococa</t>
  </si>
  <si>
    <t>Professor de Ensino Médio e Técnico</t>
  </si>
  <si>
    <t>Escola Técnica Estadual Lauro Gomes</t>
  </si>
  <si>
    <t>São Bernardo do Campo</t>
  </si>
  <si>
    <t>Professor de Ensino Superior</t>
  </si>
  <si>
    <t>Escola Técnica Estadual Jorge Street</t>
  </si>
  <si>
    <t>São Caetano do Sul</t>
  </si>
  <si>
    <t>Técnico de Saúde</t>
  </si>
  <si>
    <t>Escola Técnica Estadual Professor Camargo Aranha</t>
  </si>
  <si>
    <t>Escola Técnica Estadual Getúlio Vargas</t>
  </si>
  <si>
    <t>Escola Técnica Estadual Júlio de Mesquita</t>
  </si>
  <si>
    <t>Santo André</t>
  </si>
  <si>
    <t>Escola Técnica Estadual Presidente Vargas</t>
  </si>
  <si>
    <t>Mogi das Cruzes</t>
  </si>
  <si>
    <t>Escola Técnica Estadual Fernando Prestes</t>
  </si>
  <si>
    <t>Escola Técnica Estadual Rubens de Faria e Souza</t>
  </si>
  <si>
    <t>Escola Técnica Estadual de São Paulo</t>
  </si>
  <si>
    <t>Escola Técnica Estadual Doutor Adail Nunes da Silva</t>
  </si>
  <si>
    <t>Taquaritinga</t>
  </si>
  <si>
    <t>Faculdade de Tecnologia de Jahu</t>
  </si>
  <si>
    <t>Jaú</t>
  </si>
  <si>
    <t>Faculdade de Tecnologia de Ourinhos</t>
  </si>
  <si>
    <t>Ourinhos</t>
  </si>
  <si>
    <t>Faculdade de Tecnologia Taquaritinga</t>
  </si>
  <si>
    <t>Escola Técnica Estadual Albert Einstein</t>
  </si>
  <si>
    <t>Escola Técnica Estadual Prefeito Alberto Feres</t>
  </si>
  <si>
    <t>Araras</t>
  </si>
  <si>
    <t>Escola Técnica Estadual Professor Alcídio de Souza Prado</t>
  </si>
  <si>
    <t>Orlândia</t>
  </si>
  <si>
    <t>Escola Técnica Estadual Professor Alfredo de Barros Santos</t>
  </si>
  <si>
    <t>Guaratinguetá</t>
  </si>
  <si>
    <t>Escola Técnica Estadual Amim Jundi</t>
  </si>
  <si>
    <t>Osvaldo Cruz</t>
  </si>
  <si>
    <t>Escola Técnica Estadual Sebastiana Augusta de Moraes</t>
  </si>
  <si>
    <t>Andradina</t>
  </si>
  <si>
    <t>Escola Técnica Estadual Professora Anna de Oliveira Ferraz</t>
  </si>
  <si>
    <t>Araraquara</t>
  </si>
  <si>
    <t>Escola Técnica Estadual Antonio de Pádua Cardoso</t>
  </si>
  <si>
    <t>Batatais</t>
  </si>
  <si>
    <t>Escola Técnica Estadual Antonio Devisate</t>
  </si>
  <si>
    <t>Marília</t>
  </si>
  <si>
    <t>Escola Técnica Estadual Professor Doutor Antonio Eufrásio de Toledo</t>
  </si>
  <si>
    <t>Presidente Prudente</t>
  </si>
  <si>
    <t>Escola Técnica Estadual Antônio Junqueira Veiga</t>
  </si>
  <si>
    <t>Igarapava</t>
  </si>
  <si>
    <t>Escola Técnica Estadual Professor Aprígio Gonzaga</t>
  </si>
  <si>
    <t>Escola Técnica Estadual Aristóteles Ferreira</t>
  </si>
  <si>
    <t>Escola Técnica Estadual Professor Armando Bayeux Silva</t>
  </si>
  <si>
    <t>Rio Claro</t>
  </si>
  <si>
    <t>Escola Técnica Estadual Frei Arnaldo Maria de Itaporanga</t>
  </si>
  <si>
    <t>Votuporanga</t>
  </si>
  <si>
    <t>Escola Técnica Estadual Astor de Mattos Carvalho</t>
  </si>
  <si>
    <t>Cabrália Paulista</t>
  </si>
  <si>
    <t>Escola Técnica Estadual Augusto Tortolero Araújo</t>
  </si>
  <si>
    <t>Paraguaçu Paulista</t>
  </si>
  <si>
    <t>Escola Técnica Estadual Comendador João Rays</t>
  </si>
  <si>
    <t>Barra Bonita</t>
  </si>
  <si>
    <t>Escola Técnica Estadual Professor Basilides de Godoy</t>
  </si>
  <si>
    <t>Escola Técnica Estadual Benedito Storani</t>
  </si>
  <si>
    <t>Escola Técnica Estadual Bento Quirino</t>
  </si>
  <si>
    <t>Escola Técnica Estadual Professor Marcos Uchôas dos Santos Penchel</t>
  </si>
  <si>
    <t>Cachoeira Paulista</t>
  </si>
  <si>
    <t>Escola Técnica Estadual Carlos de Campos</t>
  </si>
  <si>
    <t>Escola Técnica Estadual Professor Carmelino Corrêa Junior</t>
  </si>
  <si>
    <t>Franca</t>
  </si>
  <si>
    <t>Escola Técnica Estadual Doutor Carolino da Motta e Silva</t>
  </si>
  <si>
    <t>Espírito Santo do Pinhal</t>
  </si>
  <si>
    <t>Escola Técnica Estadual Cônego José Bento</t>
  </si>
  <si>
    <t>Jacareí</t>
  </si>
  <si>
    <t>Escola Técnica Estadual Doutor Dario Pacheco Pedroso</t>
  </si>
  <si>
    <t>Taquarivaí</t>
  </si>
  <si>
    <t>Escola Técnica Estadual Doutor Demétrio Azevedo Junior</t>
  </si>
  <si>
    <t>Itapeva</t>
  </si>
  <si>
    <t>Escola Técnica Estadual Doutor Domingos Minicucci Filho</t>
  </si>
  <si>
    <t>Botucatu</t>
  </si>
  <si>
    <t>Escola Técnica Estadual Professora Carmelina Barbosa</t>
  </si>
  <si>
    <t>Dracena</t>
  </si>
  <si>
    <t>Escola Técnica Estadual Professor Edson Galvão</t>
  </si>
  <si>
    <t>Itapetininga</t>
  </si>
  <si>
    <t>Escola Técnica Estadual Elias Nechar</t>
  </si>
  <si>
    <t>Catanduva</t>
  </si>
  <si>
    <t>Escola Técnica Estadual Professor Eudécio Luiz Vicente</t>
  </si>
  <si>
    <t>Adamantina</t>
  </si>
  <si>
    <t>Escola Técnica Estadual Coronel Fernando Febeliano da Costa</t>
  </si>
  <si>
    <t>Piracicaba</t>
  </si>
  <si>
    <t>Escola Técnica Estadual Professor Francisco dos Santos</t>
  </si>
  <si>
    <t>São Simão</t>
  </si>
  <si>
    <t>Escola Técnica Estadual Deputado Francisco Franco</t>
  </si>
  <si>
    <t>Rancharia</t>
  </si>
  <si>
    <t>Escola Técnica Estadual Doutor Francisco Nogueira de Lima</t>
  </si>
  <si>
    <t>Casa Branca</t>
  </si>
  <si>
    <t>Escola Técnica Estadual Francisco Garcia</t>
  </si>
  <si>
    <t>Escola Técnica Estadual Guaracy Silveira</t>
  </si>
  <si>
    <t>Escola Técnica Estadual Professora Helcy Moreira Martins Aguiar</t>
  </si>
  <si>
    <t>Cafelândia</t>
  </si>
  <si>
    <t>Escola Técnica Estadual Engenheiro Herval Bellusci</t>
  </si>
  <si>
    <t>Escola Técnica Estadual Professor Horácio Augusto da Silveira</t>
  </si>
  <si>
    <t>Escola Técnica Estadual de Ilha Solteira</t>
  </si>
  <si>
    <t>Ilha Solteira</t>
  </si>
  <si>
    <t>Escola Técnica Estadual Jacinto Ferreira de Sá</t>
  </si>
  <si>
    <t>Escola Técnica Estadual João Belarmino</t>
  </si>
  <si>
    <t>Amparo</t>
  </si>
  <si>
    <t>Escola Técnica Estadual João Gomes de Araújo</t>
  </si>
  <si>
    <t>Pindamonhangaba</t>
  </si>
  <si>
    <t>Escola Técnica Estadual João Jorge Geraissate</t>
  </si>
  <si>
    <t>Penápolis</t>
  </si>
  <si>
    <t>Escola Técnica Estadual Joaquim Ferreira do Amaral</t>
  </si>
  <si>
    <t>Escola Técnica Estadual Doutor José Coury</t>
  </si>
  <si>
    <t>Rio Das Pedras</t>
  </si>
  <si>
    <t>Escola Técnica Estadual Prefeito José Esteves</t>
  </si>
  <si>
    <t>Cerqueira César</t>
  </si>
  <si>
    <t>Escola Técnica Estadual Doutor José Luiz Viana Coutinho</t>
  </si>
  <si>
    <t>Jales</t>
  </si>
  <si>
    <t>Escola Técnica Estadual José Martiniano da Silva</t>
  </si>
  <si>
    <t>Ribeirão Preto</t>
  </si>
  <si>
    <t>Escola Técnica Estadual Padre José Nunes Dias</t>
  </si>
  <si>
    <t>Monte Aprazível</t>
  </si>
  <si>
    <t>Escola Técnica Estadual José Rocha Mendes</t>
  </si>
  <si>
    <t>Escola Técnica Estadual Professor José Sant´Ana de Castro</t>
  </si>
  <si>
    <t>Cruzeiro</t>
  </si>
  <si>
    <t>Escola Técnica Estadual Doutor Júlio Cardoso</t>
  </si>
  <si>
    <t>Escola Técnica Estadual Laurindo Alves Queiroz</t>
  </si>
  <si>
    <t>Miguelópolis</t>
  </si>
  <si>
    <t>Escola Técnica Estadual Doutor Luiz César Couto</t>
  </si>
  <si>
    <t>Quatá</t>
  </si>
  <si>
    <t>Escola Técnica Estadual Professor Luiz Pires Barbosa</t>
  </si>
  <si>
    <t>Cândido Mota</t>
  </si>
  <si>
    <t>Escola Técnica Estadual Machado de Assis</t>
  </si>
  <si>
    <t>Caçapava</t>
  </si>
  <si>
    <t>Escola Técnica Estadual Manoel dos Reis Araújo</t>
  </si>
  <si>
    <t>Santa Rita do Passa Quatro</t>
  </si>
  <si>
    <t>Escola Técnica Estadual Orlando Quagliato</t>
  </si>
  <si>
    <t>Santa Cruz do Rio Pardo</t>
  </si>
  <si>
    <t>Escola Técnica Estadual Martin Luther King</t>
  </si>
  <si>
    <t>Escola Técnica Estadual Martinho Di Ciero</t>
  </si>
  <si>
    <t>Itú</t>
  </si>
  <si>
    <t>Escola Técnica Estadual Professor Matheus Leite de Abreu</t>
  </si>
  <si>
    <t>Mirassol</t>
  </si>
  <si>
    <t>Escola Técnica Estadual Monsenhor Antônio Magliano</t>
  </si>
  <si>
    <t>Garça</t>
  </si>
  <si>
    <t>Escola Técnica Estadual Engenheiro Agrônomo Narciso de Medeiros</t>
  </si>
  <si>
    <t>Iguape</t>
  </si>
  <si>
    <t>Escola Técnica Estadual Professor Urias Ferreira</t>
  </si>
  <si>
    <t>Escola Técnica Estadual Paulino Botelho</t>
  </si>
  <si>
    <t>São Carlos</t>
  </si>
  <si>
    <t>Escola Técnica Estadual Paulo Guerreiro Franco</t>
  </si>
  <si>
    <t>Vera Cruz</t>
  </si>
  <si>
    <t>Escola Técnica Estadual Deputado Paulo Ornellas Carvalho de Barros</t>
  </si>
  <si>
    <t>Escola Técnica Estadual Pedro Badran</t>
  </si>
  <si>
    <t>São Joaquim da Barra</t>
  </si>
  <si>
    <t>Escola Técnica Estadual Pedro D'Arcádia Neto</t>
  </si>
  <si>
    <t>Assis</t>
  </si>
  <si>
    <t>Escola Técnica Estadual Pedro Ferreira Alves</t>
  </si>
  <si>
    <t>Mogi Mirim</t>
  </si>
  <si>
    <t>Escola Técnica Estadual Pedro Leme Brizolla Sobrinho</t>
  </si>
  <si>
    <t>Ipaussú</t>
  </si>
  <si>
    <t>Escola Técnica Estadual Philadelpho Gouvea Netto</t>
  </si>
  <si>
    <t>São José do Rio Preto</t>
  </si>
  <si>
    <t>Escola Técnica Estadual Professor Milton Gazzetti</t>
  </si>
  <si>
    <t>Presidente Venceslau</t>
  </si>
  <si>
    <t>Escola Técnica Estadual Rosa Perrone Scavone</t>
  </si>
  <si>
    <t>Itatiba</t>
  </si>
  <si>
    <t>Escola Técnica Estadual Sales Gomes</t>
  </si>
  <si>
    <t>Tatuí</t>
  </si>
  <si>
    <t>Escola Técnica Estadual Dona Sebastiana de Barros</t>
  </si>
  <si>
    <t>São Manuel</t>
  </si>
  <si>
    <t>Escola Técnica Estadual Sylvio de Mattos Carvalho</t>
  </si>
  <si>
    <t>Matão</t>
  </si>
  <si>
    <t>Escola Técnica Estadual Trajano Camargo</t>
  </si>
  <si>
    <t>Limeira</t>
  </si>
  <si>
    <t>Faculdade de Tecnologia Dr. Archimedes Lammoglia</t>
  </si>
  <si>
    <t>Indaiatuba</t>
  </si>
  <si>
    <t>Faculdade de Tecnologia Professor João Mod</t>
  </si>
  <si>
    <t>Escola Técnica Estadual Adolpho Berezin</t>
  </si>
  <si>
    <t>Mongaguá</t>
  </si>
  <si>
    <t>Escola Técnica Estadual Coronel Raphael Brandão</t>
  </si>
  <si>
    <t>Barretos</t>
  </si>
  <si>
    <t>Faculdade de Tecnologia Doutor Thomaz Novelino</t>
  </si>
  <si>
    <t>Escola Técnica Estadual Deputado Salim Sedeh</t>
  </si>
  <si>
    <t>Leme</t>
  </si>
  <si>
    <t>Faculdade de Tecnologia da Zona Leste</t>
  </si>
  <si>
    <t>Faculdade de Tecnologia de Botucatu</t>
  </si>
  <si>
    <t>Faculdade de Tecnologia de Mauá</t>
  </si>
  <si>
    <t>Mauá</t>
  </si>
  <si>
    <t>Faculdade de Tecnologia Deputado Ary Fossen</t>
  </si>
  <si>
    <t>Escola Técnica Estadual de Hortolândia</t>
  </si>
  <si>
    <t>Hortolândia</t>
  </si>
  <si>
    <t>Escola Técnica Estadual de São Roque</t>
  </si>
  <si>
    <t>São Roque</t>
  </si>
  <si>
    <t>Escola Técnica Estadual Professor Doutor José Dagnoni</t>
  </si>
  <si>
    <t>Santa Bárbara D'oeste</t>
  </si>
  <si>
    <t>Escola Técnica Estadual de Guaianazes</t>
  </si>
  <si>
    <t>Faculdade de Tecnologia Dep. Julio Julinho Marcondes de Moura</t>
  </si>
  <si>
    <t>Faculdade de Tecnologia de Mococa</t>
  </si>
  <si>
    <t>Faculdade de Tecnologia de São José do Rio Preto</t>
  </si>
  <si>
    <t>Escola Técnica Estadual Dona Escolástica Rosa</t>
  </si>
  <si>
    <t>Escola Técnica Estadual Doutor Renato Cordeiro</t>
  </si>
  <si>
    <t>Birigüi</t>
  </si>
  <si>
    <t>Escola Técnica Estadual Doutor Celso Charuri</t>
  </si>
  <si>
    <t>Capão Bonito</t>
  </si>
  <si>
    <t>Escola Técnica Estadual Doutor Geraldo José Rodrigues Alckmin</t>
  </si>
  <si>
    <t>Taubaté</t>
  </si>
  <si>
    <t>Faculdade de Tecnologia Adib Moises Dib</t>
  </si>
  <si>
    <t>Faculdade de Tecnologia Professor Waldomiro May</t>
  </si>
  <si>
    <t>Escola Técnica Estadual de Mauá</t>
  </si>
  <si>
    <t>Faculdade de Tecnologia de Praia Grande</t>
  </si>
  <si>
    <t>Praia Grande</t>
  </si>
  <si>
    <t>Faculdade de Tecnologia Estudante Rafael Almeida Camarinha</t>
  </si>
  <si>
    <t>Faculdade de Tecnologia Professor Antonio Belizandro Barbosa Rezende</t>
  </si>
  <si>
    <t>Faculdade de Tecnologia Professor Wilson Roberto Ribeiro de Camargo</t>
  </si>
  <si>
    <t>Faculdade de Tecnologia de Pindamonhangaba</t>
  </si>
  <si>
    <t>Escola Técnica Estadual Carolina Carinhato Sampaio</t>
  </si>
  <si>
    <t>Escola Técnica Estadual Rodrigues de Abreu</t>
  </si>
  <si>
    <t>Bauru</t>
  </si>
  <si>
    <t>Escola Técnica Estadual Professor Massuyuki Kawano</t>
  </si>
  <si>
    <t>Tupã</t>
  </si>
  <si>
    <t>Faculdade de Tecnologia da Zona Sul-São Paulo "Dom Paulo Evaristo Arns"</t>
  </si>
  <si>
    <t>Escola Técnica Estadual Professor Armando Jose Farinazzo</t>
  </si>
  <si>
    <t>Fernandópolis</t>
  </si>
  <si>
    <t>Escola Técnica Estadual Tenente Aviador Gustavo Klug</t>
  </si>
  <si>
    <t>Pirassununga</t>
  </si>
  <si>
    <t>Escola Técnica Estadual Professora Terezinha Monteiro dos Santos</t>
  </si>
  <si>
    <t>Taquarituba</t>
  </si>
  <si>
    <t>Escola Técnica Estadual Professora Maria Cristina Medeiros</t>
  </si>
  <si>
    <t>Ribeirão Pires</t>
  </si>
  <si>
    <t>Escola Técnica Estadual Doutor Emílio Hernandez Aguilar</t>
  </si>
  <si>
    <t>Franco da Rocha</t>
  </si>
  <si>
    <t>Faculdade de Tecnologia de Carapicuíba</t>
  </si>
  <si>
    <t>Carapicuíba</t>
  </si>
  <si>
    <t>Escola Técnica Estadual de Carapicuíba</t>
  </si>
  <si>
    <t>Escola Técnica Estadual Professor Fausto Mazzola</t>
  </si>
  <si>
    <t>Avaré</t>
  </si>
  <si>
    <t>Faculdade de Tecnologia Professor Jessen Vidal</t>
  </si>
  <si>
    <t>São José dos Campos</t>
  </si>
  <si>
    <t>Escola Técnica Estadual Professor Carmine Biagio Tundisi</t>
  </si>
  <si>
    <t>Atibaia</t>
  </si>
  <si>
    <t>Escola Técnica Estadual de Lins</t>
  </si>
  <si>
    <t>Lins</t>
  </si>
  <si>
    <t>Escola Técnica Estadual Professor André Bogasian</t>
  </si>
  <si>
    <t>Osasco</t>
  </si>
  <si>
    <t>Escola Técnica Estadual Rodolpho José Del Guerra</t>
  </si>
  <si>
    <t>São José do Rio Pardo</t>
  </si>
  <si>
    <t>Escola Técnica Estadual Professor Idio Zucchi</t>
  </si>
  <si>
    <t>Bebedouro</t>
  </si>
  <si>
    <t>Escola Técnica Estadual Alberto Santos Dumont</t>
  </si>
  <si>
    <t>Guarujá</t>
  </si>
  <si>
    <t>Escola Técnica Estadual de Praia Grande</t>
  </si>
  <si>
    <t>Escola Técnica Estadual Doutora Maria Augusta Saraiva</t>
  </si>
  <si>
    <t>Faculdade de Tecnologia de Itaquaquecetuba</t>
  </si>
  <si>
    <t>Itaquaquecetuba</t>
  </si>
  <si>
    <t>Escola Técnica Estadual Professora Nair Luccas Ribeiro</t>
  </si>
  <si>
    <t>Teodoro Sampaio</t>
  </si>
  <si>
    <t>Faculdade de Tecnologia de Presidente Prudente</t>
  </si>
  <si>
    <t>Escola Técnica Estadual de Itanhaém</t>
  </si>
  <si>
    <t>Itanhaém</t>
  </si>
  <si>
    <t>Escola Técnica Estadual Parque da Juventude</t>
  </si>
  <si>
    <t>Faculdade de Tecnologia de Santo André</t>
  </si>
  <si>
    <t>Escola Técnica Estadual Vereador e Vice Prefeito Sérgio da Fonseca</t>
  </si>
  <si>
    <t>Ibitinga</t>
  </si>
  <si>
    <t>Escola Técnica Estadual Waldyr Duron Junior</t>
  </si>
  <si>
    <t>Pirajú</t>
  </si>
  <si>
    <t>Faculdade de Tecnologia Arthur de Azevedo</t>
  </si>
  <si>
    <t>Escola Técnica Estadual Professor Mário Antonio Verza</t>
  </si>
  <si>
    <t>Palmital</t>
  </si>
  <si>
    <t>Escola Técnica Estadual de Araçatuba</t>
  </si>
  <si>
    <t>Araçatuba</t>
  </si>
  <si>
    <t>Escola Técnica Estadual Juscelino Kubitschek de Oliveira</t>
  </si>
  <si>
    <t>Diadema</t>
  </si>
  <si>
    <t>Faculdade de Tecnologia de Guarulhos</t>
  </si>
  <si>
    <t>Guarulhos</t>
  </si>
  <si>
    <t>Faculdade de Tecnologia Antonio Russo</t>
  </si>
  <si>
    <t>Escola Técnica Estadual de Itaquera</t>
  </si>
  <si>
    <t>Escola Técnica Estadual de Ferraz de Vasconcelos</t>
  </si>
  <si>
    <t>Ferraz de Vasconcelos</t>
  </si>
  <si>
    <t>Faculdade de Tecnologia Professor José Camargo</t>
  </si>
  <si>
    <t xml:space="preserve">Escola Técnica Estadual de Sapopemba </t>
  </si>
  <si>
    <t>Faculdade de Tecnologia Nilo de Stéfani</t>
  </si>
  <si>
    <t>Jaboticabal</t>
  </si>
  <si>
    <t>Faculdade de Tecnologia de Capão Bonito</t>
  </si>
  <si>
    <t>Faculdade de Tecnologia Deputado Roque Trevisan</t>
  </si>
  <si>
    <t>Faculdade de Tecnologia Deputado Waldyr Alceu Trigo</t>
  </si>
  <si>
    <t>Sertãozinho</t>
  </si>
  <si>
    <t xml:space="preserve">Faculdade de Tecnologia Prof. Fernando Amaral de Almeida Prado </t>
  </si>
  <si>
    <t>Faculdade de Tecnologia Dom Amaury Castanho</t>
  </si>
  <si>
    <t>Escola Técnica Estadual de Vargem Grande do Sul</t>
  </si>
  <si>
    <t>Vargem Grande do Sul</t>
  </si>
  <si>
    <t>Escola Técnica Estadual de Artes</t>
  </si>
  <si>
    <t>Escola Técnica Estadual de Cubatão</t>
  </si>
  <si>
    <t>Cubatão</t>
  </si>
  <si>
    <t>Faculdade de Tecnologia de Catanduva</t>
  </si>
  <si>
    <t>Faculdade de Tecnologia Jornalista Omair Fagundes de Oliveira</t>
  </si>
  <si>
    <t>Bragança Paulista</t>
  </si>
  <si>
    <t>Faculdade de Tecnologia de Mogi das Cruzes</t>
  </si>
  <si>
    <t>Escola Técnica Estadual de Vila Formosa</t>
  </si>
  <si>
    <t>Escola Técnica Estadual Tereza Aparecida Cardoso Nunes de Oliveira</t>
  </si>
  <si>
    <t>Escola Técnica Estadual Professora Ermelinda Giannini Teixeira</t>
  </si>
  <si>
    <t>Santana de Parnaíba</t>
  </si>
  <si>
    <t>Escola Técnica Estadual de São Sebastião</t>
  </si>
  <si>
    <t>São Sebastião</t>
  </si>
  <si>
    <t>Faculdade de Tecnologia de São Sebastião</t>
  </si>
  <si>
    <t>Escola Técnica Estadual de Suzano</t>
  </si>
  <si>
    <t>Suzano</t>
  </si>
  <si>
    <t>Escola Técnica Estadual Gino Rezaghi</t>
  </si>
  <si>
    <t>Cajamar</t>
  </si>
  <si>
    <t>Faculdade de Tecnologia Professor Antonio Seabra</t>
  </si>
  <si>
    <t>Escola Técnica Estadual Deputado Ary de Camargo Pedroso</t>
  </si>
  <si>
    <t>Escola Técnica Estadual Doutora Ruth Cardoso</t>
  </si>
  <si>
    <t>São Vicente</t>
  </si>
  <si>
    <t>Escola Técnica Estadual Professora Ilza Nascimento Pintus</t>
  </si>
  <si>
    <t>Faculdade de Tecnologia de Bauru</t>
  </si>
  <si>
    <t>Escola Técnica Estadual Professor Elias Miguel Júnior</t>
  </si>
  <si>
    <t>Votorantim</t>
  </si>
  <si>
    <t>Escola Técnica Estadual de Monte Mor</t>
  </si>
  <si>
    <t>Monte Mor</t>
  </si>
  <si>
    <t>Escola Técnica Estadual de Cidade Tiradentes</t>
  </si>
  <si>
    <t>Escola Técnica Estadual Takashi Morita</t>
  </si>
  <si>
    <t>Escola Técnica Estadual de Campo Limpo Paulista</t>
  </si>
  <si>
    <t>Campo Limpo Paulista</t>
  </si>
  <si>
    <t>Escola Técnica Estadual Professor Jadyr Salles</t>
  </si>
  <si>
    <t>Porto Ferreira</t>
  </si>
  <si>
    <t>Escola Técnica Estadual de Piedade</t>
  </si>
  <si>
    <t>Piedade</t>
  </si>
  <si>
    <t>Faculdade de Tecnologia do Ipiranga Pastor Enéas Tognini</t>
  </si>
  <si>
    <t>Escola Técnica Estadual de Heliópolis  - Arquiteto Ruy Ohtake</t>
  </si>
  <si>
    <t>Escola Técnica Estadual Euro Albino de Souza</t>
  </si>
  <si>
    <t>Mogi Guaçu</t>
  </si>
  <si>
    <t>Escola Técnica Estadual Professor Adhemar Batista Heméritas</t>
  </si>
  <si>
    <t>Escola Técnica Estadual de Tiquatira</t>
  </si>
  <si>
    <t>Faculdade de Tecnologia Padre Danilo José de Oliveira Ohl</t>
  </si>
  <si>
    <t>Barueri</t>
  </si>
  <si>
    <t>Escola Técnica Estadual de Poá</t>
  </si>
  <si>
    <t>Poá</t>
  </si>
  <si>
    <t>Escola Técnica Estadual da Zona Leste</t>
  </si>
  <si>
    <t>Escola Técnica Estadual Professora Marines Teodoro de Freitas Almeida</t>
  </si>
  <si>
    <t>Novo Horizonte</t>
  </si>
  <si>
    <t>Escola Técnica Estadual de Caraguatatuba</t>
  </si>
  <si>
    <t>Caraguatatuba</t>
  </si>
  <si>
    <t>Escola Técnica Estadual Angelo Cavalheiro</t>
  </si>
  <si>
    <t>Serrana</t>
  </si>
  <si>
    <t>Escola Técnica Estadual Arnaldo Pereira Cheregatti</t>
  </si>
  <si>
    <t>Aguai</t>
  </si>
  <si>
    <t>Faculdade de Tecnologia Prefeito Hirant Sanazar</t>
  </si>
  <si>
    <t>Faculdade de Tecnologia Luigi Papaiz</t>
  </si>
  <si>
    <t>Escola Técnica Estadual João Maria Stevanatto</t>
  </si>
  <si>
    <t>Itapira</t>
  </si>
  <si>
    <t>Escola Técnica Estadual de Santa Isabel</t>
  </si>
  <si>
    <t>Santa Isabel</t>
  </si>
  <si>
    <t>Escola Técnica Estadual Parque Belém</t>
  </si>
  <si>
    <t>Escola Técnica Estadual Jardim Ângela</t>
  </si>
  <si>
    <t>Escola Técnica Estadual de Cotia</t>
  </si>
  <si>
    <t>Cotia</t>
  </si>
  <si>
    <t>Escola Técnica Estadual Cepam</t>
  </si>
  <si>
    <t>Escola Técnica Estadual Abdias do Nascimento</t>
  </si>
  <si>
    <t>Escola Técnica Estadual Raposo Tavares</t>
  </si>
  <si>
    <t>Escola Técnica Estadual Gildo Marçal Bezerra Brandão</t>
  </si>
  <si>
    <t>Escola Técnica Estadual São Mateus</t>
  </si>
  <si>
    <t>Escola Técnica Estadual Jaraguá</t>
  </si>
  <si>
    <t>Escola Técnica Estadual Paulistano</t>
  </si>
  <si>
    <t>Escola Técnica Estadual Uirapuru</t>
  </si>
  <si>
    <t>Escola Técnica Estadual de Francisco Morato</t>
  </si>
  <si>
    <t>Francisco Morato</t>
  </si>
  <si>
    <t>Escola Técnica Estadual Professor José Carlos Seno Junior</t>
  </si>
  <si>
    <t>Olímpia</t>
  </si>
  <si>
    <t>Escola Técnica Estadual Professor José Ignácio Azevedo Filho</t>
  </si>
  <si>
    <t>Ituverava</t>
  </si>
  <si>
    <t>Escola Técnica Estadual Ferrucio Humberto Gazzetta</t>
  </si>
  <si>
    <t>Nova Odessa</t>
  </si>
  <si>
    <t>Escola Técnica Estadual de Mairinque</t>
  </si>
  <si>
    <t>Mairinque</t>
  </si>
  <si>
    <t>Escola Técnica Estadual Gustavo Teixeira</t>
  </si>
  <si>
    <t>São Pedro</t>
  </si>
  <si>
    <t>Escola Técnica Estadual de Santa Rosa do Viterbo</t>
  </si>
  <si>
    <t>Santa Rosa do Viterbo</t>
  </si>
  <si>
    <t>Escola Técnica Estadual Irmã Agostina</t>
  </si>
  <si>
    <t>Escola Técnica Estadual de Registro</t>
  </si>
  <si>
    <t>Registro</t>
  </si>
  <si>
    <t>Escola Técnica Estadual Padre Carlos Leôncio da Silva</t>
  </si>
  <si>
    <t>Lorena</t>
  </si>
  <si>
    <t>Escola Técnica Estadual de Embu</t>
  </si>
  <si>
    <t>Embu das Artes</t>
  </si>
  <si>
    <t>Escola Técnica Estadual Doutor Celso Giglio</t>
  </si>
  <si>
    <t>Escola Técnica Estadual de Itararé</t>
  </si>
  <si>
    <t>Itararé</t>
  </si>
  <si>
    <t>Escola Técnica Estadual Cidade do Livro</t>
  </si>
  <si>
    <t>Lençóis Paulista</t>
  </si>
  <si>
    <t>Escola Técnica Estadual Antônio Furlan</t>
  </si>
  <si>
    <t>Escola Técnica Estadual Doutor Nelson Alves Vianna</t>
  </si>
  <si>
    <t>Tietê</t>
  </si>
  <si>
    <t>Escola Técnica Estadual Mandaqui</t>
  </si>
  <si>
    <t>Escola Técnica Estadual de Cerquilho</t>
  </si>
  <si>
    <t>Cerquilho</t>
  </si>
  <si>
    <t>Escola Técnica Estadual de Itaquaquecetuba</t>
  </si>
  <si>
    <t>Faculdade de Tecnologia Victor Civita</t>
  </si>
  <si>
    <t>Faculdade de Tecnologia de Taubaté</t>
  </si>
  <si>
    <t>Escola Técnica Estadual Professor Adolpho Arruda Mello</t>
  </si>
  <si>
    <t>Escola Técnica Estadual Jornalista Roberto Marinho</t>
  </si>
  <si>
    <t>Escola Técnica Estadual Professora Doutora Doroti Quiomi Kanashiro Toyohara</t>
  </si>
  <si>
    <t>Escola Técnica Estadual Alcides Cestari</t>
  </si>
  <si>
    <t>Monte Alto</t>
  </si>
  <si>
    <t>Escola Técnica Estadual Bento Carlos Botelho do Amaral</t>
  </si>
  <si>
    <t>Guariba</t>
  </si>
  <si>
    <t>Faculdade de Tecnologia de Itaquera - Professor Miguel Reale</t>
  </si>
  <si>
    <t>Faculdade de Tecnologia Professor Francisco de Moura</t>
  </si>
  <si>
    <t>Faculdade de Tecnologia Shunji Nishimura</t>
  </si>
  <si>
    <t>Pompéia</t>
  </si>
  <si>
    <t>Escola Técnica Estadual Santa Ifigênia</t>
  </si>
  <si>
    <t>Escola Técnica Estadual Darcy Pereira de Moraes</t>
  </si>
  <si>
    <t>Escola Técnica Estadual Bartolomeu Bueno da Silva - Anhanguera</t>
  </si>
  <si>
    <t>Escola Técnica Estadual de Ibaté</t>
  </si>
  <si>
    <t>Ibaté</t>
  </si>
  <si>
    <t>Escola Técnica Estadual Armando Pannunzio</t>
  </si>
  <si>
    <t>Faculdade de Tecnologia de São Roque</t>
  </si>
  <si>
    <t>Escola Técnica Estadual de Peruíbe</t>
  </si>
  <si>
    <t>Peruíbe</t>
  </si>
  <si>
    <t>Escola Técnica Estadual de Esportes Curt Walter Otto Baumgart</t>
  </si>
  <si>
    <t>Escola Técnica Estadual Prefeito Braz Paschoalin</t>
  </si>
  <si>
    <t>Jandira</t>
  </si>
  <si>
    <t>Faculdade de Tecnologia de São Carlos</t>
  </si>
  <si>
    <t>Faculdade de Tecnologia de Cotia</t>
  </si>
  <si>
    <t>Escola Técnica Estadual de Mairiporã</t>
  </si>
  <si>
    <t>Mairiporã</t>
  </si>
  <si>
    <t>Faculdade de Tecnologia SEBRAE</t>
  </si>
  <si>
    <t>Escola Técnica Estadual SEBRAE</t>
  </si>
  <si>
    <t>Escola Técnica Estadual Professora Luzia Maria Machado</t>
  </si>
  <si>
    <t>Arujá</t>
  </si>
  <si>
    <t>Faculdade de Tecnologia Professor Doutor José Luiz Guimarães</t>
  </si>
  <si>
    <t>Faculdade de Tecnologia de Campinas</t>
  </si>
  <si>
    <t>Escola Técnica Estadual Santa Fé do Sul</t>
  </si>
  <si>
    <t>Santa Fé do Sul</t>
  </si>
  <si>
    <t>Faculdade de Tecnologia Ogari de Castro Pacheco</t>
  </si>
  <si>
    <t xml:space="preserve">Escola Técnica Estadual Paulo do Carmo Monteiro </t>
  </si>
  <si>
    <t>Caieiras</t>
  </si>
  <si>
    <t>Faculdade de Tecnologia Jorge Caram Sabbag</t>
  </si>
  <si>
    <t>Escola Técnica Estadual de Apiaí</t>
  </si>
  <si>
    <t>Apiaí</t>
  </si>
  <si>
    <t>Escola Técnica Estadual de Rio Grande da Serra</t>
  </si>
  <si>
    <t>Rio Grande da Serra</t>
  </si>
  <si>
    <t>Faculdade de Tecnologia de Santana de Parnaíba</t>
  </si>
  <si>
    <t>Faculdade de Tecnologia de Ribeirão Preto</t>
  </si>
  <si>
    <t>Escola Técnica Estadual Itaquera II</t>
  </si>
  <si>
    <t>Faculdade de Tecnologia de Itatiba "Maria Eunice Amadeo de Almeida"</t>
  </si>
  <si>
    <t>Escola Técnica Estadual João Elias Margutti</t>
  </si>
  <si>
    <t>Santa Cruz das Palmeiras</t>
  </si>
  <si>
    <t>Faculdade de Tecnologia de Araraquara</t>
  </si>
  <si>
    <t>Escola Técnica Estadual de Porto Feliz</t>
  </si>
  <si>
    <t>Porto Feliz</t>
  </si>
  <si>
    <t>Faculdade de Tecnologia Antonio Brambilla</t>
  </si>
  <si>
    <t>Faculdade de Tecnologia de Adamantina</t>
  </si>
  <si>
    <t>Faculdade de Tecnologia de Ferraz de Vasconcelos</t>
  </si>
  <si>
    <t>Escola Técnica Estadual de Taboão da Serra</t>
  </si>
  <si>
    <t>Taboão da Serra</t>
  </si>
  <si>
    <t>Faculdade de Tecnologia Giuliano Cecchettini</t>
  </si>
  <si>
    <t>Escola Técnica Estadual de Guarulhos</t>
  </si>
  <si>
    <t>Faculdade de Tecnologia de Sumaré</t>
  </si>
  <si>
    <t>Sumaré</t>
  </si>
  <si>
    <t>Faculdade de Tecnologia de Matão</t>
  </si>
  <si>
    <t>Faculdade de Tecnologia Prof.ª Édi Salvi Lima</t>
  </si>
  <si>
    <t>Faculdade de Tecnologia de Registro</t>
  </si>
  <si>
    <t>Escola Técnica Estadual José Miguel Soares</t>
  </si>
  <si>
    <t>Itapevi</t>
  </si>
  <si>
    <t>Faculdade de Tecnologia de Votorantim</t>
  </si>
  <si>
    <t>Escola Técnica Estadual de Sumaré</t>
  </si>
  <si>
    <t>Escola Técnica Estadual de Cravinhos</t>
  </si>
  <si>
    <t>Cravinhos</t>
  </si>
  <si>
    <t>Escola Técnica Estadual de Guaíra</t>
  </si>
  <si>
    <t>Guaíra</t>
  </si>
  <si>
    <t>Faculdade de Tecnologia de Esportes</t>
  </si>
  <si>
    <t>Escola Técnica Estadual de Bragança Paulista</t>
  </si>
  <si>
    <t>Faculdade de Tecnologia de Embu das Artes</t>
  </si>
  <si>
    <t>Faculdade de Tecnologia de Itapevi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</si>
</sst>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&quot;de&quot;\ mmmm\ &quot;de&quot;\ yyyy"/>
    <numFmt numFmtId="165" formatCode="00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9" tint="-0.249977111117893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4"/>
      <color theme="1"/>
      <name val="Arial"/>
      <family val="2"/>
    </font>
    <font>
      <b/>
      <sz val="13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9" tint="-0.249977111117893"/>
      </left>
      <right/>
      <top/>
      <bottom/>
      <diagonal/>
    </border>
    <border>
      <left/>
      <right/>
      <top/>
      <bottom style="hair">
        <color theme="9" tint="-0.249977111117893"/>
      </bottom>
      <diagonal/>
    </border>
    <border>
      <left/>
      <right style="hair">
        <color theme="9" tint="-0.249977111117893"/>
      </right>
      <top/>
      <bottom style="hair">
        <color theme="9" tint="-0.249977111117893"/>
      </bottom>
      <diagonal/>
    </border>
    <border>
      <left/>
      <right/>
      <top style="hair">
        <color theme="9" tint="-0.249977111117893"/>
      </top>
      <bottom/>
      <diagonal/>
    </border>
    <border>
      <left/>
      <right style="hair">
        <color theme="9" tint="-0.249977111117893"/>
      </right>
      <top style="hair">
        <color theme="9" tint="-0.249977111117893"/>
      </top>
      <bottom style="hair">
        <color theme="9" tint="-0.249977111117893"/>
      </bottom>
      <diagonal/>
    </border>
    <border>
      <left/>
      <right/>
      <top style="hair">
        <color theme="9" tint="-0.249977111117893"/>
      </top>
      <bottom style="hair">
        <color theme="9" tint="-0.249977111117893"/>
      </bottom>
      <diagonal/>
    </border>
    <border>
      <left/>
      <right style="hair">
        <color theme="9" tint="-0.249977111117893"/>
      </right>
      <top style="hair">
        <color theme="9" tint="-0.249977111117893"/>
      </top>
      <bottom/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 style="hair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9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0" fillId="4" borderId="0" xfId="0" applyFill="1"/>
    <xf numFmtId="0" fontId="3" fillId="4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vertical="center"/>
      <protection hidden="1"/>
    </xf>
    <xf numFmtId="0" fontId="11" fillId="4" borderId="0" xfId="0" applyFont="1" applyFill="1"/>
    <xf numFmtId="0" fontId="11" fillId="4" borderId="0" xfId="0" applyFont="1" applyFill="1" applyProtection="1">
      <protection locked="0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12" fillId="4" borderId="0" xfId="0" applyFont="1" applyFill="1" applyAlignment="1" applyProtection="1">
      <alignment vertical="center"/>
      <protection hidden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0" fillId="0" borderId="0" xfId="0" quotePrefix="1"/>
    <xf numFmtId="0" fontId="11" fillId="0" borderId="0" xfId="0" applyFont="1" applyAlignment="1">
      <alignment horizontal="justify" vertical="center"/>
    </xf>
    <xf numFmtId="0" fontId="10" fillId="0" borderId="0" xfId="0" applyFont="1"/>
    <xf numFmtId="0" fontId="0" fillId="0" borderId="0" xfId="0" applyAlignment="1">
      <alignment horizontal="left"/>
    </xf>
    <xf numFmtId="0" fontId="13" fillId="4" borderId="0" xfId="0" applyFont="1" applyFill="1" applyAlignment="1" applyProtection="1">
      <alignment horizontal="right"/>
      <protection locked="0"/>
    </xf>
    <xf numFmtId="0" fontId="15" fillId="0" borderId="1" xfId="0" applyFont="1" applyBorder="1" applyAlignment="1">
      <alignment horizontal="center" vertical="center"/>
    </xf>
    <xf numFmtId="0" fontId="16" fillId="0" borderId="1" xfId="2" applyBorder="1" applyAlignment="1">
      <alignment wrapText="1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0" fillId="0" borderId="1" xfId="0" applyBorder="1" applyAlignment="1" applyProtection="1">
      <alignment horizontal="center"/>
      <protection hidden="1"/>
    </xf>
    <xf numFmtId="0" fontId="6" fillId="5" borderId="5" xfId="0" applyFont="1" applyFill="1" applyBorder="1" applyAlignment="1">
      <alignment horizontal="left" vertical="center" wrapText="1"/>
    </xf>
    <xf numFmtId="14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12" xfId="2" applyNumberFormat="1" applyBorder="1" applyAlignment="1">
      <alignment horizontal="center" vertical="center" wrapText="1"/>
    </xf>
    <xf numFmtId="1" fontId="16" fillId="0" borderId="1" xfId="2" applyNumberFormat="1" applyBorder="1" applyAlignment="1">
      <alignment horizontal="center" vertical="center" wrapText="1"/>
    </xf>
    <xf numFmtId="1" fontId="15" fillId="0" borderId="13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5" fillId="0" borderId="13" xfId="0" applyNumberFormat="1" applyFont="1" applyBorder="1" applyAlignment="1">
      <alignment horizontal="center" vertical="center"/>
    </xf>
    <xf numFmtId="165" fontId="15" fillId="0" borderId="16" xfId="0" applyNumberFormat="1" applyFont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 applyProtection="1">
      <alignment vertical="center"/>
      <protection hidden="1"/>
    </xf>
    <xf numFmtId="0" fontId="7" fillId="4" borderId="5" xfId="0" applyFont="1" applyFill="1" applyBorder="1" applyAlignment="1" applyProtection="1">
      <alignment horizontal="left" vertical="center" wrapText="1"/>
      <protection locked="0"/>
    </xf>
    <xf numFmtId="14" fontId="6" fillId="5" borderId="5" xfId="0" applyNumberFormat="1" applyFont="1" applyFill="1" applyBorder="1" applyAlignment="1">
      <alignment horizontal="left" vertical="center" wrapText="1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justify" vertical="center" wrapText="1"/>
      <protection hidden="1"/>
    </xf>
    <xf numFmtId="14" fontId="10" fillId="4" borderId="0" xfId="0" applyNumberFormat="1" applyFont="1" applyFill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1" fillId="4" borderId="0" xfId="0" applyNumberFormat="1" applyFont="1" applyFill="1" applyAlignment="1" applyProtection="1">
      <alignment horizontal="left"/>
      <protection locked="0"/>
    </xf>
    <xf numFmtId="0" fontId="8" fillId="4" borderId="0" xfId="0" applyFont="1" applyFill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4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5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 applyProtection="1">
      <alignment horizontal="left" vertical="center" wrapText="1"/>
      <protection locked="0"/>
    </xf>
    <xf numFmtId="14" fontId="6" fillId="5" borderId="5" xfId="0" applyNumberFormat="1" applyFont="1" applyFill="1" applyBorder="1" applyAlignment="1">
      <alignment horizontal="left" vertical="center" wrapText="1"/>
    </xf>
    <xf numFmtId="14" fontId="6" fillId="5" borderId="0" xfId="0" applyNumberFormat="1" applyFont="1" applyFill="1" applyAlignment="1">
      <alignment horizontal="left" vertical="center" wrapText="1"/>
    </xf>
    <xf numFmtId="14" fontId="6" fillId="5" borderId="7" xfId="0" applyNumberFormat="1" applyFont="1" applyFill="1" applyBorder="1" applyAlignment="1">
      <alignment horizontal="left" vertical="center" wrapText="1"/>
    </xf>
    <xf numFmtId="14" fontId="6" fillId="5" borderId="6" xfId="0" applyNumberFormat="1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>
      <alignment horizontal="left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0" xfId="0" applyNumberFormat="1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center" vertical="center"/>
    </xf>
    <xf numFmtId="14" fontId="6" fillId="5" borderId="9" xfId="0" applyNumberFormat="1" applyFont="1" applyFill="1" applyBorder="1" applyAlignment="1">
      <alignment horizontal="left" vertical="center" wrapText="1"/>
    </xf>
    <xf numFmtId="14" fontId="6" fillId="5" borderId="3" xfId="0" applyNumberFormat="1" applyFont="1" applyFill="1" applyBorder="1" applyAlignment="1">
      <alignment horizontal="left" vertical="center" wrapText="1"/>
    </xf>
    <xf numFmtId="14" fontId="6" fillId="5" borderId="4" xfId="0" applyNumberFormat="1" applyFont="1" applyFill="1" applyBorder="1" applyAlignment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3" fontId="7" fillId="4" borderId="9" xfId="0" applyNumberFormat="1" applyFont="1" applyFill="1" applyBorder="1" applyAlignment="1" applyProtection="1">
      <alignment horizontal="left" vertical="center" wrapText="1"/>
      <protection locked="0"/>
    </xf>
    <xf numFmtId="0" fontId="0" fillId="4" borderId="0" xfId="0" applyFill="1" applyAlignment="1">
      <alignment horizontal="center" wrapText="1"/>
    </xf>
    <xf numFmtId="0" fontId="17" fillId="0" borderId="0" xfId="0" applyFont="1" applyAlignment="1" applyProtection="1">
      <alignment horizontal="justify" vertical="center" wrapText="1"/>
      <protection hidden="1"/>
    </xf>
    <xf numFmtId="14" fontId="9" fillId="4" borderId="0" xfId="0" applyNumberFormat="1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justify" vertical="center" wrapText="1"/>
      <protection hidden="1"/>
    </xf>
    <xf numFmtId="0" fontId="9" fillId="0" borderId="0" xfId="0" applyFont="1" applyAlignment="1">
      <alignment horizontal="left"/>
    </xf>
    <xf numFmtId="0" fontId="9" fillId="4" borderId="0" xfId="0" applyFont="1" applyFill="1" applyAlignment="1" applyProtection="1">
      <alignment horizontal="justify" vertical="center" wrapText="1"/>
      <protection hidden="1"/>
    </xf>
    <xf numFmtId="0" fontId="4" fillId="3" borderId="5" xfId="0" applyFont="1" applyFill="1" applyBorder="1" applyAlignment="1">
      <alignment horizontal="center" vertical="center"/>
    </xf>
    <xf numFmtId="14" fontId="10" fillId="4" borderId="0" xfId="0" applyNumberFormat="1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_Plan1" xfId="2" xr:uid="{BFF6D0C8-CE40-40A1-8686-D66F610FF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C1:AF111"/>
  <sheetViews>
    <sheetView showGridLines="0" tabSelected="1" topLeftCell="C1" zoomScale="61" zoomScaleNormal="61" workbookViewId="0">
      <selection activeCell="AE6" sqref="AE6"/>
    </sheetView>
  </sheetViews>
  <sheetFormatPr defaultColWidth="0" defaultRowHeight="14.5" zeroHeight="1" x14ac:dyDescent="0.35"/>
  <cols>
    <col min="1" max="2" width="9.1796875" hidden="1" customWidth="1"/>
    <col min="3" max="3" width="7.453125" customWidth="1"/>
    <col min="4" max="4" width="5" customWidth="1"/>
    <col min="5" max="5" width="5.54296875" customWidth="1"/>
    <col min="6" max="6" width="11" customWidth="1"/>
    <col min="7" max="7" width="4.1796875" customWidth="1"/>
    <col min="8" max="11" width="3.1796875" customWidth="1"/>
    <col min="12" max="12" width="12.1796875" customWidth="1"/>
    <col min="13" max="13" width="3.1796875" customWidth="1"/>
    <col min="14" max="14" width="9.1796875" customWidth="1"/>
    <col min="15" max="15" width="6.81640625" customWidth="1"/>
    <col min="16" max="16" width="23.453125" customWidth="1"/>
    <col min="17" max="17" width="5.1796875" customWidth="1"/>
    <col min="18" max="19" width="3.1796875" customWidth="1"/>
    <col min="20" max="20" width="10" customWidth="1"/>
    <col min="21" max="21" width="3.1796875" customWidth="1"/>
    <col min="22" max="22" width="3" customWidth="1"/>
    <col min="23" max="23" width="2.81640625" customWidth="1"/>
    <col min="24" max="24" width="8.54296875" customWidth="1"/>
    <col min="25" max="25" width="11" customWidth="1"/>
    <col min="26" max="26" width="3.81640625" customWidth="1"/>
    <col min="27" max="28" width="1.54296875" customWidth="1"/>
    <col min="29" max="29" width="1.81640625" customWidth="1"/>
    <col min="30" max="30" width="3.81640625" customWidth="1"/>
    <col min="31" max="31" width="48.81640625" customWidth="1"/>
    <col min="32" max="16384" width="9.1796875" hidden="1"/>
  </cols>
  <sheetData>
    <row r="1" spans="3:30" ht="14.25" customHeight="1" x14ac:dyDescent="0.35">
      <c r="C1" s="52" t="s">
        <v>0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3:30" ht="22.5" customHeight="1" x14ac:dyDescent="0.35"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</row>
    <row r="3" spans="3:30" ht="18" customHeight="1" x14ac:dyDescent="0.35">
      <c r="C3" s="76" t="s">
        <v>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</row>
    <row r="4" spans="3:30" ht="39.75" customHeight="1" x14ac:dyDescent="0.35">
      <c r="C4" s="66" t="s">
        <v>2</v>
      </c>
      <c r="D4" s="66"/>
      <c r="E4" s="66"/>
      <c r="F4" s="66"/>
      <c r="G4" s="80"/>
      <c r="H4" s="81"/>
      <c r="I4" s="81"/>
      <c r="J4" s="81"/>
      <c r="K4" s="81"/>
      <c r="L4" s="81"/>
      <c r="M4" s="81"/>
      <c r="N4" s="81"/>
      <c r="O4" s="81"/>
      <c r="P4" s="81"/>
      <c r="Q4" s="77" t="s">
        <v>3</v>
      </c>
      <c r="R4" s="78"/>
      <c r="S4" s="78"/>
      <c r="T4" s="79"/>
      <c r="U4" s="82"/>
      <c r="V4" s="81"/>
      <c r="W4" s="81"/>
      <c r="X4" s="81"/>
      <c r="Y4" s="81"/>
      <c r="Z4" s="81"/>
      <c r="AA4" s="81"/>
      <c r="AB4" s="81"/>
      <c r="AC4" s="81"/>
      <c r="AD4" s="81"/>
    </row>
    <row r="5" spans="3:30" ht="48.75" customHeight="1" x14ac:dyDescent="0.35">
      <c r="C5" s="67" t="s">
        <v>4</v>
      </c>
      <c r="D5" s="67"/>
      <c r="E5" s="67"/>
      <c r="F5" s="68"/>
      <c r="G5" s="62"/>
      <c r="H5" s="63"/>
      <c r="I5" s="63"/>
      <c r="J5" s="63"/>
      <c r="K5" s="63"/>
      <c r="L5" s="63"/>
      <c r="M5" s="64"/>
      <c r="N5" s="69" t="s">
        <v>5</v>
      </c>
      <c r="O5" s="69"/>
      <c r="P5" s="70"/>
      <c r="Q5" s="71"/>
      <c r="R5" s="72"/>
      <c r="S5" s="72"/>
      <c r="T5" s="72"/>
      <c r="U5" s="73" t="s">
        <v>6</v>
      </c>
      <c r="V5" s="69"/>
      <c r="W5" s="69"/>
      <c r="X5" s="69"/>
      <c r="Y5" s="70"/>
      <c r="Z5" s="74"/>
      <c r="AA5" s="75"/>
      <c r="AB5" s="75"/>
      <c r="AC5" s="75"/>
      <c r="AD5" s="75"/>
    </row>
    <row r="6" spans="3:30" ht="48.75" customHeight="1" x14ac:dyDescent="0.35">
      <c r="C6" s="67" t="s">
        <v>7</v>
      </c>
      <c r="D6" s="67"/>
      <c r="E6" s="67"/>
      <c r="F6" s="68"/>
      <c r="G6" s="62"/>
      <c r="H6" s="63"/>
      <c r="I6" s="63"/>
      <c r="J6" s="63"/>
      <c r="K6" s="63"/>
      <c r="L6" s="63"/>
      <c r="M6" s="64"/>
      <c r="N6" s="69" t="s">
        <v>8</v>
      </c>
      <c r="O6" s="69"/>
      <c r="P6" s="70"/>
      <c r="Q6" s="71"/>
      <c r="R6" s="72"/>
      <c r="S6" s="72"/>
      <c r="T6" s="72"/>
      <c r="U6" s="73" t="s">
        <v>9</v>
      </c>
      <c r="V6" s="69"/>
      <c r="W6" s="69"/>
      <c r="X6" s="69"/>
      <c r="Y6" s="70"/>
      <c r="Z6" s="74"/>
      <c r="AA6" s="75"/>
      <c r="AB6" s="75"/>
      <c r="AC6" s="75"/>
      <c r="AD6" s="75"/>
    </row>
    <row r="7" spans="3:30" ht="53.25" customHeight="1" x14ac:dyDescent="0.35">
      <c r="C7" s="65" t="s">
        <v>10</v>
      </c>
      <c r="D7" s="65"/>
      <c r="E7" s="65"/>
      <c r="F7" s="65"/>
      <c r="G7" s="60"/>
      <c r="H7" s="61"/>
      <c r="I7" s="61"/>
      <c r="J7" s="61"/>
      <c r="K7" s="61"/>
      <c r="L7" s="61"/>
      <c r="M7" s="61"/>
      <c r="N7" s="53" t="s">
        <v>11</v>
      </c>
      <c r="O7" s="54"/>
      <c r="P7" s="55"/>
      <c r="Q7" s="56"/>
      <c r="R7" s="57"/>
      <c r="S7" s="57"/>
      <c r="T7" s="57"/>
      <c r="U7" s="53" t="s">
        <v>12</v>
      </c>
      <c r="V7" s="54"/>
      <c r="W7" s="54"/>
      <c r="X7" s="54"/>
      <c r="Y7" s="55"/>
      <c r="Z7" s="58"/>
      <c r="AA7" s="59"/>
      <c r="AB7" s="59"/>
      <c r="AC7" s="59"/>
      <c r="AD7" s="59"/>
    </row>
    <row r="8" spans="3:30" ht="53.25" hidden="1" customHeight="1" x14ac:dyDescent="0.35">
      <c r="C8" s="43"/>
      <c r="D8" s="43"/>
      <c r="E8" s="43"/>
      <c r="F8" s="43"/>
      <c r="G8" s="42"/>
      <c r="H8" s="42"/>
      <c r="I8" s="42"/>
      <c r="J8" s="42"/>
      <c r="K8" s="42"/>
      <c r="L8" s="42"/>
      <c r="M8" s="42"/>
      <c r="N8" s="27"/>
      <c r="O8" s="27"/>
      <c r="P8" s="27"/>
      <c r="Q8" s="44"/>
      <c r="R8" s="44"/>
      <c r="S8" s="44"/>
      <c r="T8" s="44"/>
      <c r="U8" s="27"/>
      <c r="V8" s="27"/>
      <c r="W8" s="27"/>
      <c r="X8" s="27"/>
      <c r="Y8" s="27"/>
      <c r="Z8" s="28"/>
      <c r="AA8" s="28"/>
      <c r="AB8" s="28"/>
      <c r="AC8" s="28"/>
      <c r="AD8" s="28"/>
    </row>
    <row r="9" spans="3:30" ht="53.25" hidden="1" customHeight="1" x14ac:dyDescent="0.35">
      <c r="C9" s="43"/>
      <c r="D9" s="43"/>
      <c r="E9" s="43"/>
      <c r="F9" s="43"/>
      <c r="G9" s="42"/>
      <c r="H9" s="42"/>
      <c r="I9" s="42"/>
      <c r="J9" s="42"/>
      <c r="K9" s="42"/>
      <c r="L9" s="42"/>
      <c r="M9" s="42"/>
      <c r="N9" s="27"/>
      <c r="O9" s="27"/>
      <c r="P9" s="27"/>
      <c r="Q9" s="44"/>
      <c r="R9" s="44"/>
      <c r="S9" s="44"/>
      <c r="T9" s="44"/>
      <c r="U9" s="27"/>
      <c r="V9" s="27"/>
      <c r="W9" s="27"/>
      <c r="X9" s="27"/>
      <c r="Y9" s="27"/>
      <c r="Z9" s="28"/>
      <c r="AA9" s="28"/>
      <c r="AB9" s="28"/>
      <c r="AC9" s="28"/>
      <c r="AD9" s="28"/>
    </row>
    <row r="10" spans="3:30" ht="53.25" hidden="1" customHeight="1" x14ac:dyDescent="0.35">
      <c r="C10" s="43"/>
      <c r="D10" s="43"/>
      <c r="E10" s="43"/>
      <c r="F10" s="43"/>
      <c r="G10" s="42"/>
      <c r="H10" s="42"/>
      <c r="I10" s="42"/>
      <c r="J10" s="42"/>
      <c r="K10" s="42"/>
      <c r="L10" s="42"/>
      <c r="M10" s="42"/>
      <c r="N10" s="27"/>
      <c r="O10" s="27"/>
      <c r="P10" s="27"/>
      <c r="Q10" s="44"/>
      <c r="R10" s="44"/>
      <c r="S10" s="44"/>
      <c r="T10" s="44"/>
      <c r="U10" s="27"/>
      <c r="V10" s="27"/>
      <c r="W10" s="27"/>
      <c r="X10" s="27"/>
      <c r="Y10" s="27"/>
      <c r="Z10" s="28"/>
      <c r="AA10" s="28"/>
      <c r="AB10" s="28"/>
      <c r="AC10" s="28"/>
      <c r="AD10" s="28"/>
    </row>
    <row r="11" spans="3:30" ht="53.25" hidden="1" customHeight="1" x14ac:dyDescent="0.35">
      <c r="C11" s="43"/>
      <c r="D11" s="43"/>
      <c r="E11" s="43"/>
      <c r="F11" s="43"/>
      <c r="G11" s="42"/>
      <c r="H11" s="42"/>
      <c r="I11" s="42"/>
      <c r="J11" s="42"/>
      <c r="K11" s="42"/>
      <c r="L11" s="42"/>
      <c r="M11" s="42"/>
      <c r="N11" s="27"/>
      <c r="O11" s="27"/>
      <c r="P11" s="27"/>
      <c r="Q11" s="44"/>
      <c r="R11" s="44"/>
      <c r="S11" s="44"/>
      <c r="T11" s="44"/>
      <c r="U11" s="27"/>
      <c r="V11" s="27"/>
      <c r="W11" s="27"/>
      <c r="X11" s="27"/>
      <c r="Y11" s="27"/>
      <c r="Z11" s="28"/>
      <c r="AA11" s="28"/>
      <c r="AB11" s="28"/>
      <c r="AC11" s="28"/>
      <c r="AD11" s="28"/>
    </row>
    <row r="12" spans="3:30" ht="53.25" hidden="1" customHeight="1" x14ac:dyDescent="0.35">
      <c r="C12" s="43"/>
      <c r="D12" s="43"/>
      <c r="E12" s="43"/>
      <c r="F12" s="43"/>
      <c r="G12" s="42"/>
      <c r="H12" s="42"/>
      <c r="I12" s="42"/>
      <c r="J12" s="42"/>
      <c r="K12" s="42"/>
      <c r="L12" s="42"/>
      <c r="M12" s="42"/>
      <c r="N12" s="27"/>
      <c r="O12" s="27"/>
      <c r="P12" s="27"/>
      <c r="Q12" s="44"/>
      <c r="R12" s="44"/>
      <c r="S12" s="44"/>
      <c r="T12" s="44"/>
      <c r="U12" s="27"/>
      <c r="V12" s="27"/>
      <c r="W12" s="27"/>
      <c r="X12" s="27"/>
      <c r="Y12" s="27"/>
      <c r="Z12" s="28"/>
      <c r="AA12" s="28"/>
      <c r="AB12" s="28"/>
      <c r="AC12" s="28"/>
      <c r="AD12" s="28"/>
    </row>
    <row r="13" spans="3:30" ht="53.25" hidden="1" customHeight="1" x14ac:dyDescent="0.35">
      <c r="C13" s="43"/>
      <c r="D13" s="43"/>
      <c r="E13" s="43"/>
      <c r="F13" s="43"/>
      <c r="G13" s="42"/>
      <c r="H13" s="42"/>
      <c r="I13" s="42"/>
      <c r="J13" s="42"/>
      <c r="K13" s="42"/>
      <c r="L13" s="42"/>
      <c r="M13" s="42"/>
      <c r="N13" s="27"/>
      <c r="O13" s="27"/>
      <c r="P13" s="27"/>
      <c r="Q13" s="44"/>
      <c r="R13" s="44"/>
      <c r="S13" s="44"/>
      <c r="T13" s="44"/>
      <c r="U13" s="27"/>
      <c r="V13" s="27"/>
      <c r="W13" s="27"/>
      <c r="X13" s="27"/>
      <c r="Y13" s="27"/>
      <c r="Z13" s="28"/>
      <c r="AA13" s="28"/>
      <c r="AB13" s="28"/>
      <c r="AC13" s="28"/>
      <c r="AD13" s="28"/>
    </row>
    <row r="14" spans="3:30" ht="53.25" hidden="1" customHeight="1" x14ac:dyDescent="0.35">
      <c r="C14" s="43"/>
      <c r="D14" s="43"/>
      <c r="E14" s="43"/>
      <c r="F14" s="43"/>
      <c r="G14" s="42"/>
      <c r="H14" s="42"/>
      <c r="I14" s="42"/>
      <c r="J14" s="42"/>
      <c r="K14" s="42"/>
      <c r="L14" s="42"/>
      <c r="M14" s="42"/>
      <c r="N14" s="27"/>
      <c r="O14" s="27"/>
      <c r="P14" s="27"/>
      <c r="Q14" s="44"/>
      <c r="R14" s="44"/>
      <c r="S14" s="44"/>
      <c r="T14" s="44"/>
      <c r="U14" s="27"/>
      <c r="V14" s="27"/>
      <c r="W14" s="27"/>
      <c r="X14" s="27"/>
      <c r="Y14" s="27"/>
      <c r="Z14" s="28"/>
      <c r="AA14" s="28"/>
      <c r="AB14" s="28"/>
      <c r="AC14" s="28"/>
      <c r="AD14" s="28"/>
    </row>
    <row r="15" spans="3:30" ht="15" customHeight="1" x14ac:dyDescent="0.35"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</row>
    <row r="16" spans="3:30" s="7" customFormat="1" ht="15" hidden="1" customHeight="1" x14ac:dyDescent="0.35">
      <c r="C16" t="s">
        <v>13</v>
      </c>
      <c r="D16" t="s">
        <v>14</v>
      </c>
      <c r="E16" t="str">
        <f>IF(G4&lt;&gt;"",G4,"&lt;&lt;Nome por Extenso&gt;&gt;")</f>
        <v>&lt;&lt;Nome por Extenso&gt;&gt;</v>
      </c>
      <c r="F16" t="s">
        <v>15</v>
      </c>
      <c r="G16" t="str">
        <f>IF(U4&lt;&gt;"",U4,"&lt;&lt;n° do RG&gt;&gt;")</f>
        <v>&lt;&lt;n° do RG&gt;&gt;</v>
      </c>
      <c r="H16" t="s">
        <v>16</v>
      </c>
      <c r="I16" t="str">
        <f>IF(G5&lt;&gt;"",G5,"&lt;&lt;nome do emprego permanente 1/função 1&gt;&gt;")</f>
        <v>&lt;&lt;nome do emprego permanente 1/função 1&gt;&gt;</v>
      </c>
      <c r="J16" t="s">
        <v>17</v>
      </c>
      <c r="K16" t="str">
        <f>IF(Z5&lt;&gt;"",Z5,"&lt;&lt;matrícula do emprego permanente 1/função 1&gt;&gt;")</f>
        <v>&lt;&lt;matrícula do emprego permanente 1/função 1&gt;&gt;</v>
      </c>
      <c r="L16" t="s">
        <v>18</v>
      </c>
      <c r="M16" t="str">
        <f>IF(Q5="","&lt;&lt;nome da unidade do emprego permanente 1/Função 1&gt;&gt;",(VLOOKUP(Q5,Plan2!$A$1:$D$350,2,FALSE)))</f>
        <v>&lt;&lt;nome da unidade do emprego permanente 1/Função 1&gt;&gt;</v>
      </c>
      <c r="N16" t="s">
        <v>19</v>
      </c>
      <c r="O16" t="str">
        <f>IF(G6&lt;&gt;"",G6,"&lt;&lt;nome do emprego permanente 2&gt;&gt;")</f>
        <v>&lt;&lt;nome do emprego permanente 2&gt;&gt;</v>
      </c>
      <c r="P16" t="s">
        <v>17</v>
      </c>
      <c r="Q16" t="str">
        <f>IF(Z6&lt;&gt;"",Z6,"&lt;&lt;matrícula do emprego permanente 2&gt;&gt;")</f>
        <v>&lt;&lt;matrícula do emprego permanente 2&gt;&gt;</v>
      </c>
      <c r="R16" t="s">
        <v>18</v>
      </c>
      <c r="S16" t="str">
        <f>IF(Q6="","&lt;&lt;nome da unidade do Emprego Permanente 2&gt;&gt;",(VLOOKUP(Q6,Plan2!$A$1:$D$350,2,FALSE)))</f>
        <v>&lt;&lt;nome da unidade do Emprego Permanente 2&gt;&gt;</v>
      </c>
      <c r="T16" t="s">
        <v>20</v>
      </c>
      <c r="U16" s="17" t="str">
        <f>IF(G7&lt;&gt;"",G7,"&lt;&lt;nome do cargo em comissão&gt;&gt;")</f>
        <v>&lt;&lt;nome do cargo em comissão&gt;&gt;</v>
      </c>
      <c r="V16" t="s">
        <v>21</v>
      </c>
      <c r="W16" t="str">
        <f>IF(Q7="","&lt;&lt;nome da unidade do cargo em comissão&gt;&gt;",(VLOOKUP(Q7,Plan2!$A$1:$D$350,2,FALSE)))</f>
        <v>&lt;&lt;nome da unidade do cargo em comissão&gt;&gt;</v>
      </c>
      <c r="X16" t="s">
        <v>22</v>
      </c>
      <c r="Y16" s="6"/>
      <c r="Z16" s="6"/>
      <c r="AA16" s="6"/>
      <c r="AB16" s="6"/>
      <c r="AC16" s="6"/>
      <c r="AD16" s="6"/>
    </row>
    <row r="17" spans="3:30" s="7" customFormat="1" ht="15" hidden="1" customHeight="1" x14ac:dyDescent="0.35">
      <c r="C17" t="s">
        <v>23</v>
      </c>
      <c r="D17" t="s">
        <v>24</v>
      </c>
      <c r="E17" t="str">
        <f>IF(G7&lt;&gt;"",G7,"&lt;&lt;nome do cargo em comissão&gt;&gt;")</f>
        <v>&lt;&lt;nome do cargo em comissão&gt;&gt;</v>
      </c>
      <c r="F17" s="20" t="s">
        <v>25</v>
      </c>
      <c r="G17"/>
      <c r="H17"/>
      <c r="I17"/>
      <c r="J17"/>
      <c r="K17"/>
      <c r="L17"/>
      <c r="M17"/>
      <c r="N17"/>
      <c r="O17"/>
      <c r="P17"/>
      <c r="Q17"/>
      <c r="R17" s="6"/>
      <c r="S17" s="6"/>
      <c r="T17" s="6"/>
      <c r="U17" s="8"/>
      <c r="V17" s="6"/>
      <c r="W17" s="6"/>
      <c r="X17" s="6"/>
      <c r="Y17" s="4"/>
      <c r="Z17" s="6"/>
      <c r="AA17" s="6"/>
      <c r="AB17" s="6"/>
      <c r="AC17" s="6"/>
      <c r="AD17" s="6"/>
    </row>
    <row r="18" spans="3:30" s="7" customFormat="1" ht="15" hidden="1" customHeight="1" x14ac:dyDescent="0.35">
      <c r="C18"/>
      <c r="D18" t="s">
        <v>24</v>
      </c>
      <c r="E18" t="str">
        <f>IF(G7&lt;&gt;"",G7,"&lt;&lt;nome do cargo em comissão&gt;&gt;")</f>
        <v>&lt;&lt;nome do cargo em comissão&gt;&gt;</v>
      </c>
      <c r="F18" t="s">
        <v>26</v>
      </c>
      <c r="G18" t="str">
        <f>IF(G5&lt;&gt;"",G5,"&lt;&lt;nome do emprego permanente 1/função 1&gt;&gt;")</f>
        <v>&lt;&lt;nome do emprego permanente 1/função 1&gt;&gt;</v>
      </c>
      <c r="H18" t="s">
        <v>27</v>
      </c>
      <c r="I18" t="str">
        <f>IF(G6&lt;&gt;"",G6,"&lt;&lt;nome do emprego permanente2&gt;&gt;")</f>
        <v>&lt;&lt;nome do emprego permanente2&gt;&gt;</v>
      </c>
      <c r="J18" t="s">
        <v>28</v>
      </c>
      <c r="K18"/>
      <c r="L18"/>
      <c r="M18"/>
      <c r="N18"/>
      <c r="O18"/>
      <c r="P18"/>
      <c r="Q18"/>
      <c r="R18" s="6"/>
      <c r="S18" s="6"/>
      <c r="T18" s="6"/>
      <c r="U18" s="8"/>
      <c r="V18" s="6"/>
      <c r="W18" s="6"/>
      <c r="X18" s="6"/>
      <c r="Y18" s="4"/>
      <c r="Z18" s="6"/>
      <c r="AA18" s="6"/>
      <c r="AB18" s="6"/>
      <c r="AC18" s="6"/>
      <c r="AD18" s="6"/>
    </row>
    <row r="19" spans="3:30" s="7" customFormat="1" ht="15" hidden="1" customHeight="1" x14ac:dyDescent="0.35">
      <c r="C19"/>
      <c r="D19" t="s">
        <v>24</v>
      </c>
      <c r="E19" s="40" t="str">
        <f>IF(G7&lt;&gt;"",G7,"&lt;&lt;nome do cargo em comissão&gt;&gt;")</f>
        <v>&lt;&lt;nome do cargo em comissão&gt;&gt;</v>
      </c>
      <c r="F19" t="s">
        <v>29</v>
      </c>
      <c r="G19" t="str">
        <f>IF(G5&lt;&gt;"",G5,"&lt;&lt;nome do emprego permanente 1&gt;&gt;")</f>
        <v>&lt;&lt;nome do emprego permanente 1&gt;&gt;</v>
      </c>
      <c r="H19" t="s">
        <v>27</v>
      </c>
      <c r="I19" t="str">
        <f>IF(G6&lt;&gt;"",G6,"&lt;&lt;nome do emprego permanente 2&gt;&gt;")</f>
        <v>&lt;&lt;nome do emprego permanente 2&gt;&gt;</v>
      </c>
      <c r="J19" t="s">
        <v>30</v>
      </c>
      <c r="K19" t="str">
        <f>IF(G5&lt;&gt;"",G5,"&lt;&lt;nome do emprego permanente 1&gt;&gt;")</f>
        <v>&lt;&lt;nome do emprego permanente 1&gt;&gt;</v>
      </c>
      <c r="L19" t="s">
        <v>27</v>
      </c>
      <c r="M19" t="str">
        <f>IF(G6&lt;&gt;"",G6,"&lt;&lt;nome do emprego permanente 2&gt;&gt;")</f>
        <v>&lt;&lt;nome do emprego permanente 2&gt;&gt;</v>
      </c>
      <c r="N19" t="s">
        <v>31</v>
      </c>
      <c r="O19"/>
      <c r="P19"/>
      <c r="Q19"/>
      <c r="R19" s="41"/>
      <c r="S19" s="6"/>
      <c r="T19" s="6"/>
      <c r="U19" s="8"/>
      <c r="V19" s="6"/>
      <c r="W19" s="6"/>
      <c r="X19" s="6"/>
      <c r="Y19" s="4"/>
      <c r="Z19" s="6"/>
      <c r="AA19" s="6"/>
      <c r="AB19" s="6"/>
      <c r="AC19" s="6"/>
      <c r="AD19" s="6"/>
    </row>
    <row r="20" spans="3:30" s="7" customFormat="1" hidden="1" x14ac:dyDescent="0.35">
      <c r="C20"/>
      <c r="D20" t="s">
        <v>24</v>
      </c>
      <c r="E20" s="40" t="str">
        <f>IF(G7&lt;&gt;"",G7,"&lt;&lt;nome do cargo em comissão&gt;&gt;")</f>
        <v>&lt;&lt;nome do cargo em comissão&gt;&gt;</v>
      </c>
      <c r="F20" t="s">
        <v>32</v>
      </c>
      <c r="G20" t="str">
        <f>IF(G5&lt;&gt;"",G5,"&lt;&lt;nome do emprego permanente 1&gt;&gt;")</f>
        <v>&lt;&lt;nome do emprego permanente 1&gt;&gt;</v>
      </c>
      <c r="H20" t="s">
        <v>27</v>
      </c>
      <c r="I20" t="str">
        <f>IF(G6&lt;&gt;"",G6,"&lt;&lt;nome do emprego permanente 2&gt;&gt;")</f>
        <v>&lt;&lt;nome do emprego permanente 2&gt;&gt;</v>
      </c>
      <c r="J20" t="s">
        <v>30</v>
      </c>
      <c r="K20" t="str">
        <f>IF(G5&lt;&gt;"",G5,"&lt;&lt;nome do emprego permanente 1&gt;&gt;")</f>
        <v>&lt;&lt;nome do emprego permanente 1&gt;&gt;</v>
      </c>
      <c r="L20" t="s">
        <v>27</v>
      </c>
      <c r="M20" t="str">
        <f>IF(G6&lt;&gt;"",G6,"&lt;&lt;nome do emprego permanente 2&gt;&gt;")</f>
        <v>&lt;&lt;nome do emprego permanente 2&gt;&gt;</v>
      </c>
      <c r="N20" t="s">
        <v>33</v>
      </c>
      <c r="O20" t="str">
        <f>IF(G5&lt;&gt;"",G5," &lt;&lt;nome do emprego permanente 1&gt;&gt;")</f>
        <v xml:space="preserve"> &lt;&lt;nome do emprego permanente 1&gt;&gt;</v>
      </c>
      <c r="P20" t="s">
        <v>34</v>
      </c>
      <c r="Q20" t="str">
        <f>IF(G6&lt;&gt;"",G6,"&lt;&lt;nome do emprego permanente 2&gt;&gt;")</f>
        <v>&lt;&lt;nome do emprego permanente 2&gt;&gt;</v>
      </c>
      <c r="R20" s="41" t="s">
        <v>28</v>
      </c>
      <c r="S20" s="6"/>
      <c r="T20" s="6"/>
      <c r="U20" s="8"/>
      <c r="V20" s="6"/>
      <c r="W20" s="6"/>
      <c r="X20" s="6"/>
      <c r="Y20" s="4"/>
      <c r="Z20" s="6"/>
      <c r="AA20" s="6"/>
      <c r="AB20" s="6"/>
      <c r="AC20" s="6"/>
      <c r="AD20" s="6"/>
    </row>
    <row r="21" spans="3:30" s="7" customFormat="1" ht="27.75" customHeight="1" x14ac:dyDescent="0.5">
      <c r="C21" s="87" t="s">
        <v>35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</row>
    <row r="22" spans="3:30" s="7" customFormat="1" ht="24.75" customHeight="1" x14ac:dyDescent="0.35"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</row>
    <row r="23" spans="3:30" s="7" customFormat="1" ht="15" customHeight="1" x14ac:dyDescent="0.35">
      <c r="C23" s="90" t="s">
        <v>36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</row>
    <row r="24" spans="3:30" s="7" customFormat="1" ht="15" customHeight="1" x14ac:dyDescent="0.35"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3:30" s="7" customFormat="1" ht="23.25" customHeight="1" x14ac:dyDescent="0.35">
      <c r="C25" s="88" t="str">
        <f>D16&amp;C16&amp;E16&amp;F16&amp;C16&amp;G16&amp;H16&amp;C16&amp;I16&amp;J16&amp;C16&amp;K16&amp;L16&amp;C16&amp;M16&amp;C16&amp;N16&amp;C16&amp;O16&amp;P16&amp;C16&amp;Q16&amp;R16&amp;C16&amp;S16&amp;T16&amp;C16&amp;U16&amp;C16&amp;V16&amp;C16&amp;W16&amp;X16</f>
        <v>Eu, &lt;&lt;Nome por Extenso&gt;&gt;, RG. &lt;&lt;n° do RG&gt;&gt;, ocupante da função  e/ou do(s) emprego(s) público(s) permanente(s) de &lt;&lt;nome do emprego permanente 1/função 1&gt;&gt;, matrícula &lt;&lt;matrícula do emprego permanente 1/função 1&gt;&gt;, lotado na  &lt;&lt;nome da unidade do emprego permanente 1/Função 1&gt;&gt; e &lt;&lt;nome do emprego permanente 2&gt;&gt;, matrícula &lt;&lt;matrícula do emprego permanente 2&gt;&gt;, lotado na  &lt;&lt;nome da unidade do Emprego Permanente 2&gt;&gt;, nomeado como &lt;&lt;nome do cargo em comissão&gt;&gt; na &lt;&lt;nome da unidade do cargo em comissão&gt;&gt;, declaro que: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</row>
    <row r="26" spans="3:30" s="7" customFormat="1" ht="15" customHeight="1" x14ac:dyDescent="0.35"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</row>
    <row r="27" spans="3:30" s="7" customFormat="1" ht="33" customHeight="1" x14ac:dyDescent="0.35"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</row>
    <row r="28" spans="3:30" s="7" customFormat="1" ht="40.5" customHeight="1" x14ac:dyDescent="0.35"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</row>
    <row r="29" spans="3:30" s="7" customFormat="1" ht="17.25" customHeight="1" x14ac:dyDescent="0.3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</row>
    <row r="30" spans="3:30" s="7" customFormat="1" ht="18" customHeight="1" x14ac:dyDescent="0.35">
      <c r="C30" s="88" t="str">
        <f>D17&amp;C15&amp;E17&amp;F17&amp;G17&amp;H17</f>
        <v>(     ) enquanto estiver nomeado como &lt;&lt;nome do cargo em comissão&gt;&gt;, ficarei afastado da função e/ou do(s) emprego(s) público(s) permanente(s) que ocupo, optando por 100% do subsídio do cargo em comissão, conforme inciso I do artigo 12 da LC 1.395/2023.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</row>
    <row r="31" spans="3:30" s="7" customFormat="1" ht="10.5" customHeight="1" x14ac:dyDescent="0.35"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</row>
    <row r="32" spans="3:30" s="7" customFormat="1" ht="22.4" customHeight="1" x14ac:dyDescent="0.35"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</row>
    <row r="33" spans="3:31" s="7" customFormat="1" ht="20.149999999999999" customHeight="1" x14ac:dyDescent="0.35"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</row>
    <row r="34" spans="3:31" s="7" customFormat="1" ht="20.149999999999999" customHeight="1" x14ac:dyDescent="0.35"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</row>
    <row r="35" spans="3:31" s="7" customFormat="1" ht="20.25" customHeight="1" x14ac:dyDescent="0.35">
      <c r="C35" s="86" t="str">
        <f>D18&amp;C16&amp;E18&amp;F18&amp;C16&amp;G18&amp;C17&amp;Z5&amp;H18&amp;C16&amp;I18&amp;C17&amp;Z6&amp;J18</f>
        <v>(     ) enquanto estiver nomeado como  &lt;&lt;nome do cargo em comissão&gt;&gt;, ficarei afastado da função e/ou do(s) emprego(s) público(s) permanente(s) que ocupo, optando pela remuneração da função/do emprego público permanente de (    ) &lt;&lt;nome do emprego permanente 1/função 1&gt;&gt; - Matrícula: /  (   ) &lt;&lt;nome do emprego permanente2&gt;&gt; - Matrícula: , acrescida de 60% (sessenta por cento) do valor do subsídio fixado para o respectivo cargo em comissão, observada a limitação constitucional remuneratória aplicável, conforme dispõe o inciso II do artigo 12 da LC 1.395/2023.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3:31" s="7" customFormat="1" ht="20.149999999999999" customHeight="1" x14ac:dyDescent="0.35"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</row>
    <row r="37" spans="3:31" s="7" customFormat="1" ht="22.75" customHeight="1" x14ac:dyDescent="0.35"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</row>
    <row r="38" spans="3:31" s="7" customFormat="1" ht="30" customHeight="1" x14ac:dyDescent="0.35"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</row>
    <row r="39" spans="3:31" s="7" customFormat="1" ht="52.5" customHeight="1" x14ac:dyDescent="0.35"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</row>
    <row r="40" spans="3:31" s="7" customFormat="1" ht="20.149999999999999" customHeight="1" x14ac:dyDescent="0.35">
      <c r="C40" s="86" t="str">
        <f>D19&amp;C16&amp;E19&amp;F19&amp;C16&amp;G19&amp;C17&amp;Z5&amp;H19&amp;C16&amp;I19&amp;C17&amp;Z6&amp;J19&amp;C16&amp;K19&amp;C17&amp;Z5&amp;L19&amp;C16&amp;M19&amp;C17&amp;Z6&amp;N19&amp;C16&amp;O19&amp;P19</f>
        <v xml:space="preserve">(     ) enquanto estiver nomeado como  &lt;&lt;nome do cargo em comissão&gt;&gt;, irei exercer em regime de acumulação remunerada, desde que legalmente permitido, as atividades da função /do emprego público permanente de (   )  &lt;&lt;nome do emprego permanente 1&gt;&gt; - Matrícula: /  (   ) &lt;&lt;nome do emprego permanente 2&gt;&gt; - Matrícula: , ficando afastado da função/do emprego público permanente de (   ) &lt;&lt;nome do emprego permanente 1&gt;&gt; - Matrícula: /  (   ) &lt;&lt;nome do emprego permanente 2&gt;&gt; - Matrícula: , optando por 100% do subsídio do cargo em comissão, conforme inciso I do artigo 12 da LC 1.395/2023. 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3:31" s="7" customFormat="1" ht="33.65" customHeight="1" x14ac:dyDescent="0.35"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3:31" s="7" customFormat="1" ht="19.75" customHeight="1" x14ac:dyDescent="0.35"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3:31" s="7" customFormat="1" ht="73.400000000000006" customHeight="1" x14ac:dyDescent="0.35"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3:31" s="7" customFormat="1" ht="15.75" customHeight="1" x14ac:dyDescent="0.35">
      <c r="C44" s="84" t="str">
        <f>D20&amp;C16&amp;E20&amp;F20&amp;C16&amp;G20&amp;C17&amp;Z5&amp;H20&amp;C16&amp;I20&amp;C17&amp;Z6&amp;J20&amp;C16&amp;K20&amp;C17&amp;Z5&amp;L20&amp;C16&amp;M20&amp;C17&amp;Z6&amp;N20&amp;C16&amp;P20&amp;C20&amp;O20&amp;C17&amp;Z5&amp;P20&amp;C16&amp;Q20&amp;C17&amp;Z6&amp;R20</f>
        <v>(     ) enquanto estiver nomeado como  &lt;&lt;nome do cargo em comissão&gt;&gt;, irei exercer em regime de acumulação remunerada, desde que legalmente permitido, as atividades da função/do emprego público permanente de (   )  &lt;&lt;nome do emprego permanente 1&gt;&gt; - Matrícula: /  (   ) &lt;&lt;nome do emprego permanente 2&gt;&gt; - Matrícula: , ficando afastado da função/do emprego público permanente de (   ) &lt;&lt;nome do emprego permanente 1&gt;&gt; - Matrícula: /  (   ) &lt;&lt;nome do emprego permanente 2&gt;&gt; - Matrícula: , optando pela remuneração da função/do emprego público permanente de   (   )  &lt;&lt;nome do emprego permanente 1&gt;&gt; - Matrícula:   (   )  &lt;&lt;nome do emprego permanente 2&gt;&gt; - Matrícula: , acrescida de 60% (sessenta por cento) do valor do subsídio fixado para o respectivo cargo em comissão, observada a limitação constitucional remuneratória aplicável, conforme dispõe o inciso II do artigo 12 da LC 1.395/2023.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</row>
    <row r="45" spans="3:31" s="7" customFormat="1" ht="64.5" customHeight="1" x14ac:dyDescent="0.35"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3"/>
    </row>
    <row r="46" spans="3:31" s="7" customFormat="1" ht="28.5" customHeight="1" x14ac:dyDescent="0.35"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3"/>
    </row>
    <row r="47" spans="3:31" s="7" customFormat="1" ht="15.75" customHeight="1" x14ac:dyDescent="0.35"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3"/>
    </row>
    <row r="48" spans="3:31" s="7" customFormat="1" x14ac:dyDescent="0.35"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3"/>
    </row>
    <row r="49" spans="3:32" s="7" customFormat="1" x14ac:dyDescent="0.35"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3"/>
    </row>
    <row r="50" spans="3:32" s="7" customFormat="1" ht="55.4" customHeight="1" x14ac:dyDescent="0.35"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3"/>
    </row>
    <row r="51" spans="3:32" s="7" customFormat="1" ht="12" customHeight="1" x14ac:dyDescent="0.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8"/>
      <c r="Q51" s="15"/>
      <c r="R51" s="15"/>
      <c r="S51" s="15"/>
      <c r="T51" s="15"/>
      <c r="U51" s="15"/>
      <c r="V51" s="15"/>
      <c r="W51" s="15"/>
      <c r="X51" s="15"/>
      <c r="Y51" s="9"/>
      <c r="Z51" s="9"/>
      <c r="AA51" s="9"/>
      <c r="AB51" s="9"/>
      <c r="AC51" s="9"/>
      <c r="AD51" s="9"/>
    </row>
    <row r="52" spans="3:32" s="7" customFormat="1" ht="12" customHeight="1" x14ac:dyDescent="0.5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5"/>
      <c r="Q52" s="15"/>
      <c r="R52" s="15"/>
      <c r="S52" s="15"/>
      <c r="T52" s="15"/>
      <c r="U52" s="15"/>
      <c r="V52" s="15"/>
      <c r="W52" s="18"/>
      <c r="X52" s="15"/>
      <c r="Y52" s="10"/>
      <c r="Z52" s="10"/>
      <c r="AA52" s="10"/>
      <c r="AB52" s="10"/>
      <c r="AC52" s="10"/>
      <c r="AD52" s="10"/>
    </row>
    <row r="53" spans="3:32" s="7" customFormat="1" ht="24" customHeight="1" x14ac:dyDescent="0.4">
      <c r="L53" s="11"/>
      <c r="M53" s="11"/>
      <c r="N53" s="11"/>
      <c r="O53" s="21"/>
      <c r="P53" s="21" t="str">
        <f>IF(Q7="","&lt;&lt;MUNICIPIO&gt;&gt;",VLOOKUP(Q7,Plan2!$A$1:$D$350,3,FALSE))&amp;", "</f>
        <v xml:space="preserve">&lt;&lt;MUNICIPIO&gt;&gt;, </v>
      </c>
      <c r="Q53" s="51" t="str">
        <f>IF(Z7="","",Z7)</f>
        <v/>
      </c>
      <c r="R53" s="51"/>
      <c r="S53" s="51"/>
      <c r="T53" s="51"/>
      <c r="U53" s="51"/>
      <c r="V53" s="51"/>
      <c r="W53" s="51"/>
      <c r="X53" s="51"/>
      <c r="Y53" s="11"/>
      <c r="Z53" s="11"/>
      <c r="AA53" s="11"/>
      <c r="AB53" s="11"/>
      <c r="AC53" s="11"/>
      <c r="AD53" s="11"/>
    </row>
    <row r="54" spans="3:32" s="7" customFormat="1" ht="19.5" hidden="1" customHeight="1" x14ac:dyDescent="0.4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21" t="str">
        <f>IF(Q15="","&lt;&lt;MUNICIPIO&gt;&gt;",VLOOKUP(Q15,Plan2!$A$1:$D$300,3,FALSE))&amp;", "</f>
        <v xml:space="preserve">&lt;&lt;MUNICIPIO&gt;&gt;, </v>
      </c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3:32" s="7" customFormat="1" ht="19.5" hidden="1" customHeight="1" x14ac:dyDescent="0.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21" t="e">
        <f>IF(Q16="","&lt;&lt;MUNICIPIO&gt;&gt;",VLOOKUP(Q16,Plan2!$A$1:$D$300,3,FALSE))&amp;", "</f>
        <v>#N/A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3:32" s="7" customFormat="1" ht="7.5" customHeight="1" x14ac:dyDescent="0.5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3:32" s="7" customFormat="1" ht="6" customHeight="1" x14ac:dyDescent="0.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3:32" s="7" customFormat="1" ht="15" customHeight="1" x14ac:dyDescent="0.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5"/>
      <c r="AF58" s="5"/>
    </row>
    <row r="59" spans="3:32" s="7" customFormat="1" ht="15" hidden="1" customHeight="1" x14ac:dyDescent="0.35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3:32" s="7" customFormat="1" ht="15" hidden="1" customHeight="1" x14ac:dyDescent="0.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  <row r="61" spans="3:32" s="7" customFormat="1" ht="15" hidden="1" customHeight="1" x14ac:dyDescent="0.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</row>
    <row r="62" spans="3:32" s="7" customFormat="1" ht="15" hidden="1" customHeight="1" x14ac:dyDescent="0.5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pans="3:32" s="7" customFormat="1" ht="15" hidden="1" customHeight="1" x14ac:dyDescent="0.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3:32" s="7" customFormat="1" ht="15" hidden="1" customHeight="1" x14ac:dyDescent="0.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spans="3:30" s="7" customFormat="1" ht="21" x14ac:dyDescent="0.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</row>
    <row r="66" spans="3:30" ht="21" x14ac:dyDescent="0.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49" t="s">
        <v>37</v>
      </c>
      <c r="P66" s="49"/>
      <c r="Q66" s="49"/>
      <c r="R66" s="49"/>
      <c r="S66" s="49"/>
      <c r="T66" s="49"/>
      <c r="U66" s="49"/>
      <c r="V66" s="49"/>
      <c r="W66" s="49"/>
      <c r="X66" s="49"/>
      <c r="Y66" s="15"/>
      <c r="Z66" s="15"/>
      <c r="AA66" s="15"/>
      <c r="AB66" s="15"/>
      <c r="AC66" s="15"/>
      <c r="AD66" s="15"/>
    </row>
    <row r="67" spans="3:30" ht="21" x14ac:dyDescent="0.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50" t="s">
        <v>38</v>
      </c>
      <c r="P67" s="50"/>
      <c r="Q67" s="50"/>
      <c r="R67" s="50"/>
      <c r="S67" s="50"/>
      <c r="T67" s="50"/>
      <c r="U67" s="50"/>
      <c r="V67" s="50"/>
      <c r="W67" s="50"/>
      <c r="X67" s="19"/>
      <c r="Y67" s="19"/>
      <c r="Z67" s="15"/>
      <c r="AA67" s="15"/>
      <c r="AB67" s="15"/>
      <c r="AC67" s="15"/>
      <c r="AD67" s="15"/>
    </row>
    <row r="68" spans="3:30" ht="21" x14ac:dyDescent="0.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3:30" ht="15" hidden="1" customHeight="1" x14ac:dyDescent="0.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3:30" ht="129.75" customHeight="1" x14ac:dyDescent="0.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3:30" ht="45" customHeight="1" x14ac:dyDescent="0.5">
      <c r="C71" s="15"/>
      <c r="D71" s="48" t="s">
        <v>39</v>
      </c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15"/>
    </row>
    <row r="72" spans="3:30" ht="10.4" customHeight="1" x14ac:dyDescent="0.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3:30" ht="21" customHeight="1" x14ac:dyDescent="0.5">
      <c r="C73" s="15"/>
      <c r="D73" s="16"/>
    </row>
    <row r="74" spans="3:30" ht="20.25" customHeight="1" x14ac:dyDescent="0.5">
      <c r="C74" s="15"/>
      <c r="D74" s="16"/>
    </row>
    <row r="75" spans="3:30" ht="36" customHeight="1" x14ac:dyDescent="0.5">
      <c r="C75" s="15"/>
      <c r="D75" s="16"/>
    </row>
    <row r="76" spans="3:30" ht="24" customHeight="1" x14ac:dyDescent="0.5">
      <c r="C76" s="15"/>
      <c r="D76" s="16"/>
    </row>
    <row r="77" spans="3:30" ht="30" customHeight="1" x14ac:dyDescent="0.5">
      <c r="C77" s="15"/>
      <c r="D77" s="16"/>
    </row>
    <row r="78" spans="3:30" ht="21.75" customHeight="1" x14ac:dyDescent="0.5">
      <c r="C78" s="15"/>
      <c r="D78" s="16"/>
    </row>
    <row r="79" spans="3:30" ht="15.75" customHeight="1" x14ac:dyDescent="0.5">
      <c r="C79" s="15"/>
      <c r="D79" s="16"/>
    </row>
    <row r="80" spans="3:30" ht="21" x14ac:dyDescent="0.5"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</row>
    <row r="81" spans="3:30" ht="21" x14ac:dyDescent="0.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3:30" ht="21" x14ac:dyDescent="0.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3:30" ht="21" x14ac:dyDescent="0.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3:30" x14ac:dyDescent="0.35"/>
    <row r="85" spans="3:30" x14ac:dyDescent="0.35"/>
    <row r="86" spans="3:30" x14ac:dyDescent="0.35"/>
    <row r="87" spans="3:30" x14ac:dyDescent="0.35"/>
    <row r="88" spans="3:30" x14ac:dyDescent="0.35"/>
    <row r="89" spans="3:30" x14ac:dyDescent="0.35"/>
    <row r="90" spans="3:30" x14ac:dyDescent="0.35"/>
    <row r="91" spans="3:30" x14ac:dyDescent="0.35"/>
    <row r="92" spans="3:30" x14ac:dyDescent="0.35"/>
    <row r="93" spans="3:30" x14ac:dyDescent="0.35"/>
    <row r="94" spans="3:30" x14ac:dyDescent="0.35"/>
    <row r="96" spans="3:30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8" x14ac:dyDescent="0.35"/>
    <row r="109" x14ac:dyDescent="0.35"/>
    <row r="110" x14ac:dyDescent="0.35"/>
    <row r="111" x14ac:dyDescent="0.35"/>
  </sheetData>
  <sheetProtection algorithmName="SHA-512" hashValue="3xQJrmdvJxLrhNwRaIuGPg5zsbOyihEag9t30FoH3gEnWFDGKrPfcI3kYLXMDlLD9v4JXXxUW3psfkGPQNfz9g==" saltValue="Zf716646/HreME+HePf/0A==" spinCount="100000" sheet="1" objects="1" scenarios="1"/>
  <dataConsolidate/>
  <mergeCells count="38">
    <mergeCell ref="AE45:AE50"/>
    <mergeCell ref="C44:AD50"/>
    <mergeCell ref="G6:M6"/>
    <mergeCell ref="N6:P6"/>
    <mergeCell ref="Q6:T6"/>
    <mergeCell ref="U6:Y6"/>
    <mergeCell ref="Z6:AD6"/>
    <mergeCell ref="C22:AD22"/>
    <mergeCell ref="C40:AD43"/>
    <mergeCell ref="C6:F6"/>
    <mergeCell ref="C21:AD21"/>
    <mergeCell ref="C35:AD39"/>
    <mergeCell ref="C30:AD34"/>
    <mergeCell ref="C15:AD15"/>
    <mergeCell ref="C25:AD28"/>
    <mergeCell ref="C23:AD23"/>
    <mergeCell ref="U5:Y5"/>
    <mergeCell ref="Z5:AD5"/>
    <mergeCell ref="C3:AD3"/>
    <mergeCell ref="Q4:T4"/>
    <mergeCell ref="G4:P4"/>
    <mergeCell ref="U4:AD4"/>
    <mergeCell ref="D71:AC71"/>
    <mergeCell ref="O66:X66"/>
    <mergeCell ref="O67:W67"/>
    <mergeCell ref="Q53:X53"/>
    <mergeCell ref="C1:AD2"/>
    <mergeCell ref="N7:P7"/>
    <mergeCell ref="Q7:T7"/>
    <mergeCell ref="U7:Y7"/>
    <mergeCell ref="Z7:AD7"/>
    <mergeCell ref="G7:M7"/>
    <mergeCell ref="G5:M5"/>
    <mergeCell ref="C7:F7"/>
    <mergeCell ref="C4:F4"/>
    <mergeCell ref="C5:F5"/>
    <mergeCell ref="N5:P5"/>
    <mergeCell ref="Q5:T5"/>
  </mergeCells>
  <pageMargins left="0.78740157480314965" right="0.51181102362204722" top="0.78740157480314965" bottom="0.78740157480314965" header="0.31496062992125984" footer="0.31496062992125984"/>
  <pageSetup paperSize="9" scale="53" orientation="portrait" r:id="rId1"/>
  <headerFooter>
    <oddFooter>&amp;R&amp;"Arial,Normal"&amp;10&amp;K00-047ANEXO 17B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Plan2!$G$2:$G$14</xm:f>
          </x14:formula1>
          <xm:sqref>G5:M6</xm:sqref>
        </x14:dataValidation>
        <x14:dataValidation type="list" allowBlank="1" showInputMessage="1" showErrorMessage="1" xr:uid="{00000000-0002-0000-0000-000001000000}">
          <x14:formula1>
            <xm:f>Plan2!$H$2:$H$25</xm:f>
          </x14:formula1>
          <xm:sqref>G7:M14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I309"/>
  <sheetViews>
    <sheetView topLeftCell="C1" workbookViewId="0">
      <selection activeCell="H12" sqref="H12"/>
    </sheetView>
  </sheetViews>
  <sheetFormatPr defaultColWidth="9.1796875" defaultRowHeight="14.5" x14ac:dyDescent="0.35"/>
  <cols>
    <col min="1" max="1" width="9.1796875" style="2"/>
    <col min="2" max="2" width="56.1796875" style="2" customWidth="1"/>
    <col min="3" max="3" width="29" style="2" customWidth="1"/>
    <col min="4" max="6" width="9.1796875" style="2"/>
    <col min="7" max="7" width="53.54296875" style="2" customWidth="1"/>
    <col min="8" max="8" width="40.81640625" style="2" customWidth="1"/>
    <col min="9" max="16384" width="9.1796875" style="2"/>
  </cols>
  <sheetData>
    <row r="1" spans="1:8" x14ac:dyDescent="0.35">
      <c r="A1" s="1" t="s">
        <v>40</v>
      </c>
      <c r="B1" s="1" t="s">
        <v>41</v>
      </c>
      <c r="C1" s="1" t="s">
        <v>42</v>
      </c>
      <c r="D1" s="1" t="s">
        <v>43</v>
      </c>
      <c r="G1" s="1" t="s">
        <v>44</v>
      </c>
      <c r="H1" s="1" t="s">
        <v>45</v>
      </c>
    </row>
    <row r="2" spans="1:8" x14ac:dyDescent="0.35">
      <c r="A2" s="29">
        <v>1</v>
      </c>
      <c r="B2" s="23" t="s">
        <v>46</v>
      </c>
      <c r="C2" s="23" t="s">
        <v>47</v>
      </c>
      <c r="D2" s="3" t="s">
        <v>48</v>
      </c>
      <c r="G2" s="3" t="s">
        <v>49</v>
      </c>
      <c r="H2" s="39" t="s">
        <v>50</v>
      </c>
    </row>
    <row r="3" spans="1:8" x14ac:dyDescent="0.35">
      <c r="A3" s="30">
        <v>2</v>
      </c>
      <c r="B3" s="23" t="s">
        <v>51</v>
      </c>
      <c r="C3" s="23" t="s">
        <v>47</v>
      </c>
      <c r="D3" s="3" t="s">
        <v>52</v>
      </c>
      <c r="G3" s="3" t="s">
        <v>53</v>
      </c>
      <c r="H3" s="39" t="s">
        <v>54</v>
      </c>
    </row>
    <row r="4" spans="1:8" x14ac:dyDescent="0.35">
      <c r="A4" s="30">
        <v>3</v>
      </c>
      <c r="B4" s="23" t="s">
        <v>55</v>
      </c>
      <c r="C4" s="23" t="s">
        <v>56</v>
      </c>
      <c r="D4" s="3" t="s">
        <v>52</v>
      </c>
      <c r="G4" s="3" t="s">
        <v>57</v>
      </c>
      <c r="H4" s="47" t="s">
        <v>58</v>
      </c>
    </row>
    <row r="5" spans="1:8" x14ac:dyDescent="0.35">
      <c r="A5" s="30">
        <v>4</v>
      </c>
      <c r="B5" s="23" t="s">
        <v>59</v>
      </c>
      <c r="C5" s="23" t="s">
        <v>60</v>
      </c>
      <c r="D5" s="3" t="s">
        <v>52</v>
      </c>
      <c r="G5" s="3" t="s">
        <v>61</v>
      </c>
      <c r="H5" s="47" t="s">
        <v>62</v>
      </c>
    </row>
    <row r="6" spans="1:8" ht="15" customHeight="1" x14ac:dyDescent="0.35">
      <c r="A6" s="30">
        <v>5</v>
      </c>
      <c r="B6" s="23" t="s">
        <v>63</v>
      </c>
      <c r="C6" s="23" t="s">
        <v>64</v>
      </c>
      <c r="D6" s="3" t="s">
        <v>52</v>
      </c>
      <c r="G6" s="3" t="s">
        <v>65</v>
      </c>
      <c r="H6" s="39"/>
    </row>
    <row r="7" spans="1:8" ht="15.75" customHeight="1" x14ac:dyDescent="0.35">
      <c r="A7" s="30">
        <v>6</v>
      </c>
      <c r="B7" s="23" t="s">
        <v>66</v>
      </c>
      <c r="C7" s="23" t="s">
        <v>60</v>
      </c>
      <c r="D7" s="3" t="s">
        <v>67</v>
      </c>
      <c r="G7" s="3" t="s">
        <v>68</v>
      </c>
      <c r="H7" s="39"/>
    </row>
    <row r="8" spans="1:8" x14ac:dyDescent="0.35">
      <c r="A8" s="30">
        <v>7</v>
      </c>
      <c r="B8" s="23" t="s">
        <v>69</v>
      </c>
      <c r="C8" s="23" t="s">
        <v>70</v>
      </c>
      <c r="D8" s="3" t="s">
        <v>67</v>
      </c>
      <c r="G8" s="3" t="s">
        <v>71</v>
      </c>
      <c r="H8" s="39"/>
    </row>
    <row r="9" spans="1:8" x14ac:dyDescent="0.35">
      <c r="A9" s="30">
        <v>8</v>
      </c>
      <c r="B9" s="23" t="s">
        <v>72</v>
      </c>
      <c r="C9" s="23" t="s">
        <v>73</v>
      </c>
      <c r="D9" s="3" t="s">
        <v>67</v>
      </c>
      <c r="G9" s="3" t="s">
        <v>74</v>
      </c>
      <c r="H9" s="39"/>
    </row>
    <row r="10" spans="1:8" x14ac:dyDescent="0.35">
      <c r="A10" s="30">
        <v>9</v>
      </c>
      <c r="B10" s="23" t="s">
        <v>75</v>
      </c>
      <c r="C10" s="23" t="s">
        <v>76</v>
      </c>
      <c r="D10" s="3" t="s">
        <v>67</v>
      </c>
      <c r="G10" s="3" t="s">
        <v>77</v>
      </c>
      <c r="H10" s="39"/>
    </row>
    <row r="11" spans="1:8" x14ac:dyDescent="0.35">
      <c r="A11" s="30">
        <v>10</v>
      </c>
      <c r="B11" s="23" t="s">
        <v>78</v>
      </c>
      <c r="C11" s="23" t="s">
        <v>79</v>
      </c>
      <c r="D11" s="3" t="s">
        <v>67</v>
      </c>
      <c r="G11" s="3" t="s">
        <v>80</v>
      </c>
      <c r="H11" s="39"/>
    </row>
    <row r="12" spans="1:8" x14ac:dyDescent="0.35">
      <c r="A12" s="30">
        <v>11</v>
      </c>
      <c r="B12" s="23" t="s">
        <v>81</v>
      </c>
      <c r="C12" s="23" t="s">
        <v>82</v>
      </c>
      <c r="D12" s="3" t="s">
        <v>67</v>
      </c>
      <c r="G12" s="3" t="s">
        <v>83</v>
      </c>
      <c r="H12" s="39"/>
    </row>
    <row r="13" spans="1:8" x14ac:dyDescent="0.35">
      <c r="A13" s="30">
        <v>12</v>
      </c>
      <c r="B13" s="23" t="s">
        <v>84</v>
      </c>
      <c r="C13" s="23" t="s">
        <v>47</v>
      </c>
      <c r="D13" s="3" t="s">
        <v>67</v>
      </c>
      <c r="G13" s="3"/>
      <c r="H13" s="39"/>
    </row>
    <row r="14" spans="1:8" x14ac:dyDescent="0.35">
      <c r="A14" s="30">
        <v>13</v>
      </c>
      <c r="B14" s="23" t="s">
        <v>85</v>
      </c>
      <c r="C14" s="23" t="s">
        <v>47</v>
      </c>
      <c r="D14" s="3" t="s">
        <v>67</v>
      </c>
      <c r="G14" s="3"/>
      <c r="H14" s="39"/>
    </row>
    <row r="15" spans="1:8" x14ac:dyDescent="0.35">
      <c r="A15" s="30">
        <v>14</v>
      </c>
      <c r="B15" s="23" t="s">
        <v>86</v>
      </c>
      <c r="C15" s="23" t="s">
        <v>87</v>
      </c>
      <c r="D15" s="3" t="s">
        <v>67</v>
      </c>
      <c r="G15" s="3"/>
      <c r="H15" s="39"/>
    </row>
    <row r="16" spans="1:8" x14ac:dyDescent="0.35">
      <c r="A16" s="30">
        <v>15</v>
      </c>
      <c r="B16" s="23" t="s">
        <v>88</v>
      </c>
      <c r="C16" s="23" t="s">
        <v>89</v>
      </c>
      <c r="D16" s="3" t="s">
        <v>67</v>
      </c>
      <c r="G16" s="3"/>
      <c r="H16" s="3"/>
    </row>
    <row r="17" spans="1:9" x14ac:dyDescent="0.35">
      <c r="A17" s="30">
        <v>16</v>
      </c>
      <c r="B17" s="23" t="s">
        <v>90</v>
      </c>
      <c r="C17" s="23" t="s">
        <v>56</v>
      </c>
      <c r="D17" s="3" t="s">
        <v>67</v>
      </c>
      <c r="G17" s="3"/>
      <c r="H17" s="3"/>
    </row>
    <row r="18" spans="1:9" x14ac:dyDescent="0.35">
      <c r="A18" s="30">
        <v>17</v>
      </c>
      <c r="B18" s="23" t="s">
        <v>91</v>
      </c>
      <c r="C18" s="23" t="s">
        <v>56</v>
      </c>
      <c r="D18" s="3" t="s">
        <v>67</v>
      </c>
      <c r="G18" s="3"/>
      <c r="H18" s="3"/>
    </row>
    <row r="19" spans="1:9" x14ac:dyDescent="0.35">
      <c r="A19" s="30">
        <v>18</v>
      </c>
      <c r="B19" s="23" t="s">
        <v>92</v>
      </c>
      <c r="C19" s="23" t="s">
        <v>47</v>
      </c>
      <c r="D19" s="3" t="s">
        <v>67</v>
      </c>
      <c r="G19" s="3"/>
      <c r="H19" s="3"/>
    </row>
    <row r="20" spans="1:9" x14ac:dyDescent="0.35">
      <c r="A20" s="30">
        <v>19</v>
      </c>
      <c r="B20" s="23" t="s">
        <v>93</v>
      </c>
      <c r="C20" s="23" t="s">
        <v>94</v>
      </c>
      <c r="D20" s="3" t="s">
        <v>67</v>
      </c>
      <c r="G20" s="3"/>
      <c r="H20" s="3"/>
    </row>
    <row r="21" spans="1:9" x14ac:dyDescent="0.35">
      <c r="A21" s="30">
        <v>20</v>
      </c>
      <c r="B21" s="23" t="s">
        <v>95</v>
      </c>
      <c r="C21" s="23" t="s">
        <v>96</v>
      </c>
      <c r="D21" s="3" t="s">
        <v>52</v>
      </c>
      <c r="G21" s="3"/>
      <c r="H21" s="3"/>
    </row>
    <row r="22" spans="1:9" x14ac:dyDescent="0.35">
      <c r="A22" s="30">
        <v>21</v>
      </c>
      <c r="B22" s="23" t="s">
        <v>97</v>
      </c>
      <c r="C22" s="23" t="s">
        <v>98</v>
      </c>
      <c r="D22" s="3" t="s">
        <v>52</v>
      </c>
      <c r="G22" s="3"/>
      <c r="H22" s="3"/>
    </row>
    <row r="23" spans="1:9" x14ac:dyDescent="0.35">
      <c r="A23" s="30">
        <v>22</v>
      </c>
      <c r="B23" s="23" t="s">
        <v>99</v>
      </c>
      <c r="C23" s="23" t="s">
        <v>94</v>
      </c>
      <c r="D23" s="3" t="s">
        <v>52</v>
      </c>
      <c r="G23" s="3"/>
      <c r="H23" s="3"/>
    </row>
    <row r="24" spans="1:9" x14ac:dyDescent="0.35">
      <c r="A24" s="30">
        <v>23</v>
      </c>
      <c r="B24" s="23" t="s">
        <v>100</v>
      </c>
      <c r="C24" s="23" t="s">
        <v>47</v>
      </c>
      <c r="D24" s="3" t="s">
        <v>67</v>
      </c>
      <c r="G24" s="3"/>
      <c r="H24" s="3"/>
    </row>
    <row r="25" spans="1:9" x14ac:dyDescent="0.35">
      <c r="A25" s="30">
        <v>24</v>
      </c>
      <c r="B25" s="23" t="s">
        <v>101</v>
      </c>
      <c r="C25" s="23" t="s">
        <v>102</v>
      </c>
      <c r="D25" s="3" t="s">
        <v>67</v>
      </c>
      <c r="G25" s="3"/>
    </row>
    <row r="26" spans="1:9" x14ac:dyDescent="0.35">
      <c r="A26" s="30">
        <v>25</v>
      </c>
      <c r="B26" s="23" t="s">
        <v>103</v>
      </c>
      <c r="C26" s="23" t="s">
        <v>104</v>
      </c>
      <c r="D26" s="3" t="s">
        <v>67</v>
      </c>
      <c r="G26" s="3"/>
      <c r="I26" s="2" t="s">
        <v>13</v>
      </c>
    </row>
    <row r="27" spans="1:9" x14ac:dyDescent="0.35">
      <c r="A27" s="30">
        <v>26</v>
      </c>
      <c r="B27" s="23" t="s">
        <v>105</v>
      </c>
      <c r="C27" s="23" t="s">
        <v>106</v>
      </c>
      <c r="D27" s="3" t="s">
        <v>67</v>
      </c>
    </row>
    <row r="28" spans="1:9" x14ac:dyDescent="0.35">
      <c r="A28" s="30">
        <v>27</v>
      </c>
      <c r="B28" s="23" t="s">
        <v>107</v>
      </c>
      <c r="C28" s="23" t="s">
        <v>108</v>
      </c>
      <c r="D28" s="3" t="s">
        <v>67</v>
      </c>
    </row>
    <row r="29" spans="1:9" x14ac:dyDescent="0.35">
      <c r="A29" s="30">
        <v>28</v>
      </c>
      <c r="B29" s="23" t="s">
        <v>109</v>
      </c>
      <c r="C29" s="23" t="s">
        <v>110</v>
      </c>
      <c r="D29" s="3" t="s">
        <v>67</v>
      </c>
    </row>
    <row r="30" spans="1:9" x14ac:dyDescent="0.35">
      <c r="A30" s="30">
        <v>29</v>
      </c>
      <c r="B30" s="23" t="s">
        <v>111</v>
      </c>
      <c r="C30" s="23" t="s">
        <v>112</v>
      </c>
      <c r="D30" s="3" t="s">
        <v>67</v>
      </c>
    </row>
    <row r="31" spans="1:9" x14ac:dyDescent="0.35">
      <c r="A31" s="30">
        <v>30</v>
      </c>
      <c r="B31" s="23" t="s">
        <v>113</v>
      </c>
      <c r="C31" s="23" t="s">
        <v>114</v>
      </c>
      <c r="D31" s="3" t="s">
        <v>67</v>
      </c>
    </row>
    <row r="32" spans="1:9" x14ac:dyDescent="0.35">
      <c r="A32" s="30">
        <v>31</v>
      </c>
      <c r="B32" s="23" t="s">
        <v>115</v>
      </c>
      <c r="C32" s="23" t="s">
        <v>116</v>
      </c>
      <c r="D32" s="3" t="s">
        <v>67</v>
      </c>
    </row>
    <row r="33" spans="1:4" ht="26" x14ac:dyDescent="0.35">
      <c r="A33" s="30">
        <v>32</v>
      </c>
      <c r="B33" s="23" t="s">
        <v>117</v>
      </c>
      <c r="C33" s="23" t="s">
        <v>118</v>
      </c>
      <c r="D33" s="3" t="s">
        <v>67</v>
      </c>
    </row>
    <row r="34" spans="1:4" x14ac:dyDescent="0.35">
      <c r="A34" s="30">
        <v>33</v>
      </c>
      <c r="B34" s="23" t="s">
        <v>119</v>
      </c>
      <c r="C34" s="23" t="s">
        <v>120</v>
      </c>
      <c r="D34" s="3" t="s">
        <v>67</v>
      </c>
    </row>
    <row r="35" spans="1:4" x14ac:dyDescent="0.35">
      <c r="A35" s="30">
        <v>34</v>
      </c>
      <c r="B35" s="23" t="s">
        <v>121</v>
      </c>
      <c r="C35" s="23" t="s">
        <v>47</v>
      </c>
      <c r="D35" s="3" t="s">
        <v>67</v>
      </c>
    </row>
    <row r="36" spans="1:4" x14ac:dyDescent="0.35">
      <c r="A36" s="30">
        <v>35</v>
      </c>
      <c r="B36" s="23" t="s">
        <v>122</v>
      </c>
      <c r="C36" s="23" t="s">
        <v>64</v>
      </c>
      <c r="D36" s="3" t="s">
        <v>67</v>
      </c>
    </row>
    <row r="37" spans="1:4" x14ac:dyDescent="0.35">
      <c r="A37" s="30">
        <v>36</v>
      </c>
      <c r="B37" s="23" t="s">
        <v>123</v>
      </c>
      <c r="C37" s="23" t="s">
        <v>124</v>
      </c>
      <c r="D37" s="3" t="s">
        <v>67</v>
      </c>
    </row>
    <row r="38" spans="1:4" x14ac:dyDescent="0.35">
      <c r="A38" s="30">
        <v>37</v>
      </c>
      <c r="B38" s="23" t="s">
        <v>125</v>
      </c>
      <c r="C38" s="23" t="s">
        <v>126</v>
      </c>
      <c r="D38" s="3" t="s">
        <v>67</v>
      </c>
    </row>
    <row r="39" spans="1:4" x14ac:dyDescent="0.35">
      <c r="A39" s="30">
        <v>38</v>
      </c>
      <c r="B39" s="23" t="s">
        <v>127</v>
      </c>
      <c r="C39" s="23" t="s">
        <v>128</v>
      </c>
      <c r="D39" s="3" t="s">
        <v>67</v>
      </c>
    </row>
    <row r="40" spans="1:4" x14ac:dyDescent="0.35">
      <c r="A40" s="30">
        <v>39</v>
      </c>
      <c r="B40" s="23" t="s">
        <v>129</v>
      </c>
      <c r="C40" s="23" t="s">
        <v>130</v>
      </c>
      <c r="D40" s="3" t="s">
        <v>67</v>
      </c>
    </row>
    <row r="41" spans="1:4" x14ac:dyDescent="0.35">
      <c r="A41" s="30">
        <v>40</v>
      </c>
      <c r="B41" s="23" t="s">
        <v>131</v>
      </c>
      <c r="C41" s="23" t="s">
        <v>132</v>
      </c>
      <c r="D41" s="3" t="s">
        <v>67</v>
      </c>
    </row>
    <row r="42" spans="1:4" x14ac:dyDescent="0.35">
      <c r="A42" s="30">
        <v>41</v>
      </c>
      <c r="B42" s="23" t="s">
        <v>133</v>
      </c>
      <c r="C42" s="23" t="s">
        <v>47</v>
      </c>
      <c r="D42" s="3" t="s">
        <v>67</v>
      </c>
    </row>
    <row r="43" spans="1:4" x14ac:dyDescent="0.35">
      <c r="A43" s="30">
        <v>42</v>
      </c>
      <c r="B43" s="23" t="s">
        <v>134</v>
      </c>
      <c r="C43" s="23" t="s">
        <v>73</v>
      </c>
      <c r="D43" s="3" t="s">
        <v>67</v>
      </c>
    </row>
    <row r="44" spans="1:4" x14ac:dyDescent="0.35">
      <c r="A44" s="30">
        <v>43</v>
      </c>
      <c r="B44" s="23" t="s">
        <v>135</v>
      </c>
      <c r="C44" s="23" t="s">
        <v>70</v>
      </c>
      <c r="D44" s="3" t="s">
        <v>67</v>
      </c>
    </row>
    <row r="45" spans="1:4" ht="26" x14ac:dyDescent="0.35">
      <c r="A45" s="30">
        <v>44</v>
      </c>
      <c r="B45" s="23" t="s">
        <v>136</v>
      </c>
      <c r="C45" s="23" t="s">
        <v>137</v>
      </c>
      <c r="D45" s="3" t="s">
        <v>67</v>
      </c>
    </row>
    <row r="46" spans="1:4" x14ac:dyDescent="0.35">
      <c r="A46" s="30">
        <v>45</v>
      </c>
      <c r="B46" s="23" t="s">
        <v>138</v>
      </c>
      <c r="C46" s="23" t="s">
        <v>47</v>
      </c>
      <c r="D46" s="3" t="s">
        <v>67</v>
      </c>
    </row>
    <row r="47" spans="1:4" x14ac:dyDescent="0.35">
      <c r="A47" s="30">
        <v>46</v>
      </c>
      <c r="B47" s="23" t="s">
        <v>139</v>
      </c>
      <c r="C47" s="23" t="s">
        <v>140</v>
      </c>
      <c r="D47" s="3" t="s">
        <v>67</v>
      </c>
    </row>
    <row r="48" spans="1:4" x14ac:dyDescent="0.35">
      <c r="A48" s="30">
        <v>47</v>
      </c>
      <c r="B48" s="23" t="s">
        <v>141</v>
      </c>
      <c r="C48" s="23" t="s">
        <v>142</v>
      </c>
      <c r="D48" s="3" t="s">
        <v>67</v>
      </c>
    </row>
    <row r="49" spans="1:4" x14ac:dyDescent="0.35">
      <c r="A49" s="30">
        <v>48</v>
      </c>
      <c r="B49" s="23" t="s">
        <v>143</v>
      </c>
      <c r="C49" s="23" t="s">
        <v>144</v>
      </c>
      <c r="D49" s="3" t="s">
        <v>67</v>
      </c>
    </row>
    <row r="50" spans="1:4" x14ac:dyDescent="0.35">
      <c r="A50" s="30">
        <v>49</v>
      </c>
      <c r="B50" s="23" t="s">
        <v>145</v>
      </c>
      <c r="C50" s="23" t="s">
        <v>146</v>
      </c>
      <c r="D50" s="3" t="s">
        <v>67</v>
      </c>
    </row>
    <row r="51" spans="1:4" x14ac:dyDescent="0.35">
      <c r="A51" s="30">
        <v>50</v>
      </c>
      <c r="B51" s="23" t="s">
        <v>147</v>
      </c>
      <c r="C51" s="23" t="s">
        <v>148</v>
      </c>
      <c r="D51" s="3" t="s">
        <v>67</v>
      </c>
    </row>
    <row r="52" spans="1:4" x14ac:dyDescent="0.35">
      <c r="A52" s="30">
        <v>51</v>
      </c>
      <c r="B52" s="23" t="s">
        <v>149</v>
      </c>
      <c r="C52" s="23" t="s">
        <v>150</v>
      </c>
      <c r="D52" s="3" t="s">
        <v>67</v>
      </c>
    </row>
    <row r="53" spans="1:4" x14ac:dyDescent="0.35">
      <c r="A53" s="30">
        <v>52</v>
      </c>
      <c r="B53" s="23" t="s">
        <v>151</v>
      </c>
      <c r="C53" s="23" t="s">
        <v>152</v>
      </c>
      <c r="D53" s="3" t="s">
        <v>67</v>
      </c>
    </row>
    <row r="54" spans="1:4" x14ac:dyDescent="0.35">
      <c r="A54" s="30">
        <v>53</v>
      </c>
      <c r="B54" s="23" t="s">
        <v>153</v>
      </c>
      <c r="C54" s="23" t="s">
        <v>154</v>
      </c>
      <c r="D54" s="3" t="s">
        <v>67</v>
      </c>
    </row>
    <row r="55" spans="1:4" x14ac:dyDescent="0.35">
      <c r="A55" s="30">
        <v>54</v>
      </c>
      <c r="B55" s="23" t="s">
        <v>155</v>
      </c>
      <c r="C55" s="23" t="s">
        <v>156</v>
      </c>
      <c r="D55" s="3" t="s">
        <v>67</v>
      </c>
    </row>
    <row r="56" spans="1:4" x14ac:dyDescent="0.35">
      <c r="A56" s="30">
        <v>55</v>
      </c>
      <c r="B56" s="23" t="s">
        <v>157</v>
      </c>
      <c r="C56" s="23" t="s">
        <v>158</v>
      </c>
      <c r="D56" s="3" t="s">
        <v>67</v>
      </c>
    </row>
    <row r="57" spans="1:4" x14ac:dyDescent="0.35">
      <c r="A57" s="30">
        <v>56</v>
      </c>
      <c r="B57" s="23" t="s">
        <v>159</v>
      </c>
      <c r="C57" s="23" t="s">
        <v>160</v>
      </c>
      <c r="D57" s="3" t="s">
        <v>67</v>
      </c>
    </row>
    <row r="58" spans="1:4" x14ac:dyDescent="0.35">
      <c r="A58" s="30">
        <v>57</v>
      </c>
      <c r="B58" s="23" t="s">
        <v>161</v>
      </c>
      <c r="C58" s="23" t="s">
        <v>162</v>
      </c>
      <c r="D58" s="3" t="s">
        <v>67</v>
      </c>
    </row>
    <row r="59" spans="1:4" x14ac:dyDescent="0.35">
      <c r="A59" s="30">
        <v>58</v>
      </c>
      <c r="B59" s="23" t="s">
        <v>163</v>
      </c>
      <c r="C59" s="23" t="s">
        <v>164</v>
      </c>
      <c r="D59" s="3" t="s">
        <v>67</v>
      </c>
    </row>
    <row r="60" spans="1:4" x14ac:dyDescent="0.35">
      <c r="A60" s="30">
        <v>59</v>
      </c>
      <c r="B60" s="23" t="s">
        <v>165</v>
      </c>
      <c r="C60" s="23" t="s">
        <v>166</v>
      </c>
      <c r="D60" s="3" t="s">
        <v>67</v>
      </c>
    </row>
    <row r="61" spans="1:4" x14ac:dyDescent="0.35">
      <c r="A61" s="30">
        <v>60</v>
      </c>
      <c r="B61" s="23" t="s">
        <v>167</v>
      </c>
      <c r="C61" s="23" t="s">
        <v>76</v>
      </c>
      <c r="D61" s="3" t="s">
        <v>67</v>
      </c>
    </row>
    <row r="62" spans="1:4" x14ac:dyDescent="0.35">
      <c r="A62" s="30">
        <v>61</v>
      </c>
      <c r="B62" s="23" t="s">
        <v>168</v>
      </c>
      <c r="C62" s="23" t="s">
        <v>47</v>
      </c>
      <c r="D62" s="3" t="s">
        <v>67</v>
      </c>
    </row>
    <row r="63" spans="1:4" x14ac:dyDescent="0.35">
      <c r="A63" s="30">
        <v>62</v>
      </c>
      <c r="B63" s="23" t="s">
        <v>169</v>
      </c>
      <c r="C63" s="23" t="s">
        <v>170</v>
      </c>
      <c r="D63" s="3" t="s">
        <v>67</v>
      </c>
    </row>
    <row r="64" spans="1:4" x14ac:dyDescent="0.35">
      <c r="A64" s="30">
        <v>63</v>
      </c>
      <c r="B64" s="23" t="s">
        <v>171</v>
      </c>
      <c r="C64" s="23" t="s">
        <v>158</v>
      </c>
      <c r="D64" s="3" t="s">
        <v>67</v>
      </c>
    </row>
    <row r="65" spans="1:4" x14ac:dyDescent="0.35">
      <c r="A65" s="30">
        <v>64</v>
      </c>
      <c r="B65" s="23" t="s">
        <v>172</v>
      </c>
      <c r="C65" s="23" t="s">
        <v>47</v>
      </c>
      <c r="D65" s="3" t="s">
        <v>67</v>
      </c>
    </row>
    <row r="66" spans="1:4" x14ac:dyDescent="0.35">
      <c r="A66" s="30">
        <v>65</v>
      </c>
      <c r="B66" s="23" t="s">
        <v>173</v>
      </c>
      <c r="C66" s="23" t="s">
        <v>174</v>
      </c>
      <c r="D66" s="3" t="s">
        <v>67</v>
      </c>
    </row>
    <row r="67" spans="1:4" x14ac:dyDescent="0.35">
      <c r="A67" s="30">
        <v>66</v>
      </c>
      <c r="B67" s="23" t="s">
        <v>175</v>
      </c>
      <c r="C67" s="23" t="s">
        <v>98</v>
      </c>
      <c r="D67" s="3" t="s">
        <v>67</v>
      </c>
    </row>
    <row r="68" spans="1:4" x14ac:dyDescent="0.35">
      <c r="A68" s="30">
        <v>67</v>
      </c>
      <c r="B68" s="23" t="s">
        <v>176</v>
      </c>
      <c r="C68" s="23" t="s">
        <v>177</v>
      </c>
      <c r="D68" s="3" t="s">
        <v>67</v>
      </c>
    </row>
    <row r="69" spans="1:4" x14ac:dyDescent="0.35">
      <c r="A69" s="30">
        <v>68</v>
      </c>
      <c r="B69" s="23" t="s">
        <v>178</v>
      </c>
      <c r="C69" s="23" t="s">
        <v>179</v>
      </c>
      <c r="D69" s="3" t="s">
        <v>67</v>
      </c>
    </row>
    <row r="70" spans="1:4" x14ac:dyDescent="0.35">
      <c r="A70" s="30">
        <v>69</v>
      </c>
      <c r="B70" s="23" t="s">
        <v>180</v>
      </c>
      <c r="C70" s="23" t="s">
        <v>181</v>
      </c>
      <c r="D70" s="3" t="s">
        <v>67</v>
      </c>
    </row>
    <row r="71" spans="1:4" x14ac:dyDescent="0.35">
      <c r="A71" s="30">
        <v>70</v>
      </c>
      <c r="B71" s="23" t="s">
        <v>182</v>
      </c>
      <c r="C71" s="23" t="s">
        <v>96</v>
      </c>
      <c r="D71" s="3" t="s">
        <v>67</v>
      </c>
    </row>
    <row r="72" spans="1:4" x14ac:dyDescent="0.35">
      <c r="A72" s="30">
        <v>71</v>
      </c>
      <c r="B72" s="23" t="s">
        <v>183</v>
      </c>
      <c r="C72" s="23" t="s">
        <v>184</v>
      </c>
      <c r="D72" s="3" t="s">
        <v>67</v>
      </c>
    </row>
    <row r="73" spans="1:4" x14ac:dyDescent="0.35">
      <c r="A73" s="30">
        <v>72</v>
      </c>
      <c r="B73" s="23" t="s">
        <v>185</v>
      </c>
      <c r="C73" s="23" t="s">
        <v>186</v>
      </c>
      <c r="D73" s="3" t="s">
        <v>67</v>
      </c>
    </row>
    <row r="74" spans="1:4" x14ac:dyDescent="0.35">
      <c r="A74" s="30">
        <v>73</v>
      </c>
      <c r="B74" s="23" t="s">
        <v>187</v>
      </c>
      <c r="C74" s="23" t="s">
        <v>188</v>
      </c>
      <c r="D74" s="3" t="s">
        <v>67</v>
      </c>
    </row>
    <row r="75" spans="1:4" x14ac:dyDescent="0.35">
      <c r="A75" s="30">
        <v>74</v>
      </c>
      <c r="B75" s="23" t="s">
        <v>189</v>
      </c>
      <c r="C75" s="23" t="s">
        <v>190</v>
      </c>
      <c r="D75" s="3" t="s">
        <v>67</v>
      </c>
    </row>
    <row r="76" spans="1:4" x14ac:dyDescent="0.35">
      <c r="A76" s="30">
        <v>75</v>
      </c>
      <c r="B76" s="23" t="s">
        <v>191</v>
      </c>
      <c r="C76" s="23" t="s">
        <v>192</v>
      </c>
      <c r="D76" s="3" t="s">
        <v>67</v>
      </c>
    </row>
    <row r="77" spans="1:4" x14ac:dyDescent="0.35">
      <c r="A77" s="30">
        <v>76</v>
      </c>
      <c r="B77" s="23" t="s">
        <v>193</v>
      </c>
      <c r="C77" s="23" t="s">
        <v>47</v>
      </c>
      <c r="D77" s="3" t="s">
        <v>67</v>
      </c>
    </row>
    <row r="78" spans="1:4" x14ac:dyDescent="0.35">
      <c r="A78" s="30">
        <v>77</v>
      </c>
      <c r="B78" s="23" t="s">
        <v>194</v>
      </c>
      <c r="C78" s="23" t="s">
        <v>195</v>
      </c>
      <c r="D78" s="3" t="s">
        <v>67</v>
      </c>
    </row>
    <row r="79" spans="1:4" x14ac:dyDescent="0.35">
      <c r="A79" s="30">
        <v>78</v>
      </c>
      <c r="B79" s="23" t="s">
        <v>196</v>
      </c>
      <c r="C79" s="23" t="s">
        <v>140</v>
      </c>
      <c r="D79" s="3" t="s">
        <v>67</v>
      </c>
    </row>
    <row r="80" spans="1:4" x14ac:dyDescent="0.35">
      <c r="A80" s="30">
        <v>79</v>
      </c>
      <c r="B80" s="23" t="s">
        <v>197</v>
      </c>
      <c r="C80" s="23" t="s">
        <v>198</v>
      </c>
      <c r="D80" s="3" t="s">
        <v>67</v>
      </c>
    </row>
    <row r="81" spans="1:4" x14ac:dyDescent="0.35">
      <c r="A81" s="30">
        <v>80</v>
      </c>
      <c r="B81" s="23" t="s">
        <v>199</v>
      </c>
      <c r="C81" s="23" t="s">
        <v>200</v>
      </c>
      <c r="D81" s="3" t="s">
        <v>67</v>
      </c>
    </row>
    <row r="82" spans="1:4" x14ac:dyDescent="0.35">
      <c r="A82" s="30">
        <v>81</v>
      </c>
      <c r="B82" s="23" t="s">
        <v>201</v>
      </c>
      <c r="C82" s="23" t="s">
        <v>202</v>
      </c>
      <c r="D82" s="3" t="s">
        <v>67</v>
      </c>
    </row>
    <row r="83" spans="1:4" x14ac:dyDescent="0.35">
      <c r="A83" s="30">
        <v>82</v>
      </c>
      <c r="B83" s="23" t="s">
        <v>203</v>
      </c>
      <c r="C83" s="23" t="s">
        <v>204</v>
      </c>
      <c r="D83" s="3" t="s">
        <v>67</v>
      </c>
    </row>
    <row r="84" spans="1:4" x14ac:dyDescent="0.35">
      <c r="A84" s="30">
        <v>83</v>
      </c>
      <c r="B84" s="23" t="s">
        <v>205</v>
      </c>
      <c r="C84" s="23" t="s">
        <v>206</v>
      </c>
      <c r="D84" s="3" t="s">
        <v>67</v>
      </c>
    </row>
    <row r="85" spans="1:4" x14ac:dyDescent="0.35">
      <c r="A85" s="30">
        <v>84</v>
      </c>
      <c r="B85" s="23" t="s">
        <v>207</v>
      </c>
      <c r="C85" s="23" t="s">
        <v>208</v>
      </c>
      <c r="D85" s="3" t="s">
        <v>67</v>
      </c>
    </row>
    <row r="86" spans="1:4" x14ac:dyDescent="0.35">
      <c r="A86" s="30">
        <v>85</v>
      </c>
      <c r="B86" s="23" t="s">
        <v>209</v>
      </c>
      <c r="C86" s="23" t="s">
        <v>47</v>
      </c>
      <c r="D86" s="3" t="s">
        <v>67</v>
      </c>
    </row>
    <row r="87" spans="1:4" x14ac:dyDescent="0.35">
      <c r="A87" s="30">
        <v>86</v>
      </c>
      <c r="B87" s="23" t="s">
        <v>210</v>
      </c>
      <c r="C87" s="23" t="s">
        <v>211</v>
      </c>
      <c r="D87" s="3" t="s">
        <v>67</v>
      </c>
    </row>
    <row r="88" spans="1:4" x14ac:dyDescent="0.35">
      <c r="A88" s="30">
        <v>87</v>
      </c>
      <c r="B88" s="23" t="s">
        <v>212</v>
      </c>
      <c r="C88" s="23" t="s">
        <v>213</v>
      </c>
      <c r="D88" s="3" t="s">
        <v>67</v>
      </c>
    </row>
    <row r="89" spans="1:4" x14ac:dyDescent="0.35">
      <c r="A89" s="30">
        <v>88</v>
      </c>
      <c r="B89" s="23" t="s">
        <v>214</v>
      </c>
      <c r="C89" s="23" t="s">
        <v>215</v>
      </c>
      <c r="D89" s="3" t="s">
        <v>67</v>
      </c>
    </row>
    <row r="90" spans="1:4" ht="26" x14ac:dyDescent="0.35">
      <c r="A90" s="30">
        <v>89</v>
      </c>
      <c r="B90" s="23" t="s">
        <v>216</v>
      </c>
      <c r="C90" s="23" t="s">
        <v>217</v>
      </c>
      <c r="D90" s="3" t="s">
        <v>67</v>
      </c>
    </row>
    <row r="91" spans="1:4" x14ac:dyDescent="0.35">
      <c r="A91" s="30">
        <v>90</v>
      </c>
      <c r="B91" s="23" t="s">
        <v>218</v>
      </c>
      <c r="C91" s="23" t="s">
        <v>96</v>
      </c>
      <c r="D91" s="3" t="s">
        <v>67</v>
      </c>
    </row>
    <row r="92" spans="1:4" x14ac:dyDescent="0.35">
      <c r="A92" s="30">
        <v>91</v>
      </c>
      <c r="B92" s="23" t="s">
        <v>219</v>
      </c>
      <c r="C92" s="23" t="s">
        <v>220</v>
      </c>
      <c r="D92" s="3" t="s">
        <v>67</v>
      </c>
    </row>
    <row r="93" spans="1:4" x14ac:dyDescent="0.35">
      <c r="A93" s="30">
        <v>92</v>
      </c>
      <c r="B93" s="23" t="s">
        <v>221</v>
      </c>
      <c r="C93" s="23" t="s">
        <v>222</v>
      </c>
      <c r="D93" s="3" t="s">
        <v>67</v>
      </c>
    </row>
    <row r="94" spans="1:4" ht="26" x14ac:dyDescent="0.35">
      <c r="A94" s="30">
        <v>93</v>
      </c>
      <c r="B94" s="23" t="s">
        <v>223</v>
      </c>
      <c r="C94" s="23" t="s">
        <v>215</v>
      </c>
      <c r="D94" s="3" t="s">
        <v>67</v>
      </c>
    </row>
    <row r="95" spans="1:4" x14ac:dyDescent="0.35">
      <c r="A95" s="30">
        <v>94</v>
      </c>
      <c r="B95" s="23" t="s">
        <v>224</v>
      </c>
      <c r="C95" s="23" t="s">
        <v>225</v>
      </c>
      <c r="D95" s="3" t="s">
        <v>67</v>
      </c>
    </row>
    <row r="96" spans="1:4" x14ac:dyDescent="0.35">
      <c r="A96" s="30">
        <v>95</v>
      </c>
      <c r="B96" s="23" t="s">
        <v>226</v>
      </c>
      <c r="C96" s="23" t="s">
        <v>227</v>
      </c>
      <c r="D96" s="3" t="s">
        <v>67</v>
      </c>
    </row>
    <row r="97" spans="1:4" x14ac:dyDescent="0.35">
      <c r="A97" s="30">
        <v>96</v>
      </c>
      <c r="B97" s="23" t="s">
        <v>228</v>
      </c>
      <c r="C97" s="23" t="s">
        <v>229</v>
      </c>
      <c r="D97" s="3" t="s">
        <v>67</v>
      </c>
    </row>
    <row r="98" spans="1:4" x14ac:dyDescent="0.35">
      <c r="A98" s="30">
        <v>97</v>
      </c>
      <c r="B98" s="23" t="s">
        <v>230</v>
      </c>
      <c r="C98" s="23" t="s">
        <v>231</v>
      </c>
      <c r="D98" s="3" t="s">
        <v>67</v>
      </c>
    </row>
    <row r="99" spans="1:4" x14ac:dyDescent="0.35">
      <c r="A99" s="30">
        <v>98</v>
      </c>
      <c r="B99" s="23" t="s">
        <v>232</v>
      </c>
      <c r="C99" s="23" t="s">
        <v>233</v>
      </c>
      <c r="D99" s="3" t="s">
        <v>67</v>
      </c>
    </row>
    <row r="100" spans="1:4" x14ac:dyDescent="0.35">
      <c r="A100" s="30">
        <v>99</v>
      </c>
      <c r="B100" s="23" t="s">
        <v>234</v>
      </c>
      <c r="C100" s="23" t="s">
        <v>235</v>
      </c>
      <c r="D100" s="3" t="s">
        <v>67</v>
      </c>
    </row>
    <row r="101" spans="1:4" x14ac:dyDescent="0.35">
      <c r="A101" s="30">
        <v>100</v>
      </c>
      <c r="B101" s="23" t="s">
        <v>236</v>
      </c>
      <c r="C101" s="23" t="s">
        <v>237</v>
      </c>
      <c r="D101" s="3" t="s">
        <v>67</v>
      </c>
    </row>
    <row r="102" spans="1:4" x14ac:dyDescent="0.35">
      <c r="A102" s="30">
        <v>101</v>
      </c>
      <c r="B102" s="23" t="s">
        <v>238</v>
      </c>
      <c r="C102" s="23" t="s">
        <v>239</v>
      </c>
      <c r="D102" s="3" t="s">
        <v>67</v>
      </c>
    </row>
    <row r="103" spans="1:4" x14ac:dyDescent="0.35">
      <c r="A103" s="30">
        <v>102</v>
      </c>
      <c r="B103" s="23" t="s">
        <v>240</v>
      </c>
      <c r="C103" s="23" t="s">
        <v>241</v>
      </c>
      <c r="D103" s="3" t="s">
        <v>67</v>
      </c>
    </row>
    <row r="104" spans="1:4" x14ac:dyDescent="0.35">
      <c r="A104" s="30">
        <v>103</v>
      </c>
      <c r="B104" s="23" t="s">
        <v>242</v>
      </c>
      <c r="C104" s="23" t="s">
        <v>243</v>
      </c>
      <c r="D104" s="3" t="s">
        <v>67</v>
      </c>
    </row>
    <row r="105" spans="1:4" x14ac:dyDescent="0.35">
      <c r="A105" s="30">
        <v>104</v>
      </c>
      <c r="B105" s="23" t="s">
        <v>244</v>
      </c>
      <c r="C105" s="23" t="s">
        <v>245</v>
      </c>
      <c r="D105" s="3" t="s">
        <v>67</v>
      </c>
    </row>
    <row r="106" spans="1:4" x14ac:dyDescent="0.35">
      <c r="A106" s="30">
        <v>105</v>
      </c>
      <c r="B106" s="23" t="s">
        <v>246</v>
      </c>
      <c r="C106" s="23" t="s">
        <v>247</v>
      </c>
      <c r="D106" s="3" t="s">
        <v>52</v>
      </c>
    </row>
    <row r="107" spans="1:4" x14ac:dyDescent="0.35">
      <c r="A107" s="30">
        <v>106</v>
      </c>
      <c r="B107" s="23" t="s">
        <v>248</v>
      </c>
      <c r="C107" s="23" t="s">
        <v>106</v>
      </c>
      <c r="D107" s="3" t="s">
        <v>52</v>
      </c>
    </row>
    <row r="108" spans="1:4" x14ac:dyDescent="0.35">
      <c r="A108" s="30">
        <v>107</v>
      </c>
      <c r="B108" s="23" t="s">
        <v>249</v>
      </c>
      <c r="C108" s="23" t="s">
        <v>250</v>
      </c>
      <c r="D108" s="3" t="s">
        <v>67</v>
      </c>
    </row>
    <row r="109" spans="1:4" x14ac:dyDescent="0.35">
      <c r="A109" s="30">
        <v>108</v>
      </c>
      <c r="B109" s="23" t="s">
        <v>251</v>
      </c>
      <c r="C109" s="23" t="s">
        <v>252</v>
      </c>
      <c r="D109" s="3" t="s">
        <v>67</v>
      </c>
    </row>
    <row r="110" spans="1:4" x14ac:dyDescent="0.35">
      <c r="A110" s="30">
        <v>109</v>
      </c>
      <c r="B110" s="23" t="s">
        <v>253</v>
      </c>
      <c r="C110" s="23" t="s">
        <v>140</v>
      </c>
      <c r="D110" s="3" t="s">
        <v>52</v>
      </c>
    </row>
    <row r="111" spans="1:4" x14ac:dyDescent="0.35">
      <c r="A111" s="30">
        <v>110</v>
      </c>
      <c r="B111" s="23" t="s">
        <v>254</v>
      </c>
      <c r="C111" s="23" t="s">
        <v>255</v>
      </c>
      <c r="D111" s="3" t="s">
        <v>67</v>
      </c>
    </row>
    <row r="112" spans="1:4" x14ac:dyDescent="0.35">
      <c r="A112" s="30">
        <v>111</v>
      </c>
      <c r="B112" s="23" t="s">
        <v>256</v>
      </c>
      <c r="C112" s="23" t="s">
        <v>47</v>
      </c>
      <c r="D112" s="3" t="s">
        <v>52</v>
      </c>
    </row>
    <row r="113" spans="1:4" x14ac:dyDescent="0.35">
      <c r="A113" s="30">
        <v>112</v>
      </c>
      <c r="B113" s="23" t="s">
        <v>257</v>
      </c>
      <c r="C113" s="23" t="s">
        <v>150</v>
      </c>
      <c r="D113" s="3" t="s">
        <v>52</v>
      </c>
    </row>
    <row r="114" spans="1:4" x14ac:dyDescent="0.35">
      <c r="A114" s="30">
        <v>113</v>
      </c>
      <c r="B114" s="23" t="s">
        <v>258</v>
      </c>
      <c r="C114" s="23" t="s">
        <v>259</v>
      </c>
      <c r="D114" s="3" t="s">
        <v>52</v>
      </c>
    </row>
    <row r="115" spans="1:4" x14ac:dyDescent="0.35">
      <c r="A115" s="30">
        <v>114</v>
      </c>
      <c r="B115" s="23" t="s">
        <v>260</v>
      </c>
      <c r="C115" s="23" t="s">
        <v>73</v>
      </c>
      <c r="D115" s="3" t="s">
        <v>52</v>
      </c>
    </row>
    <row r="116" spans="1:4" x14ac:dyDescent="0.35">
      <c r="A116" s="30">
        <v>115</v>
      </c>
      <c r="B116" s="23" t="s">
        <v>261</v>
      </c>
      <c r="C116" s="23" t="s">
        <v>262</v>
      </c>
      <c r="D116" s="3" t="s">
        <v>67</v>
      </c>
    </row>
    <row r="117" spans="1:4" x14ac:dyDescent="0.35">
      <c r="A117" s="30">
        <v>116</v>
      </c>
      <c r="B117" s="23" t="s">
        <v>263</v>
      </c>
      <c r="C117" s="23" t="s">
        <v>264</v>
      </c>
      <c r="D117" s="3" t="s">
        <v>67</v>
      </c>
    </row>
    <row r="118" spans="1:4" x14ac:dyDescent="0.35">
      <c r="A118" s="30">
        <v>117</v>
      </c>
      <c r="B118" s="23" t="s">
        <v>265</v>
      </c>
      <c r="C118" s="23" t="s">
        <v>266</v>
      </c>
      <c r="D118" s="3" t="s">
        <v>67</v>
      </c>
    </row>
    <row r="119" spans="1:4" x14ac:dyDescent="0.35">
      <c r="A119" s="30">
        <v>118</v>
      </c>
      <c r="B119" s="23" t="s">
        <v>267</v>
      </c>
      <c r="C119" s="23" t="s">
        <v>47</v>
      </c>
      <c r="D119" s="3" t="s">
        <v>67</v>
      </c>
    </row>
    <row r="120" spans="1:4" x14ac:dyDescent="0.35">
      <c r="A120" s="30">
        <v>119</v>
      </c>
      <c r="B120" s="23" t="s">
        <v>268</v>
      </c>
      <c r="C120" s="23" t="s">
        <v>215</v>
      </c>
      <c r="D120" s="3" t="s">
        <v>52</v>
      </c>
    </row>
    <row r="121" spans="1:4" x14ac:dyDescent="0.35">
      <c r="A121" s="30">
        <v>120</v>
      </c>
      <c r="B121" s="23" t="s">
        <v>269</v>
      </c>
      <c r="C121" s="23" t="s">
        <v>76</v>
      </c>
      <c r="D121" s="3" t="s">
        <v>52</v>
      </c>
    </row>
    <row r="122" spans="1:4" x14ac:dyDescent="0.35">
      <c r="A122" s="30">
        <v>121</v>
      </c>
      <c r="B122" s="23" t="s">
        <v>270</v>
      </c>
      <c r="C122" s="23" t="s">
        <v>233</v>
      </c>
      <c r="D122" s="3" t="s">
        <v>52</v>
      </c>
    </row>
    <row r="123" spans="1:4" x14ac:dyDescent="0.35">
      <c r="A123" s="30">
        <v>122</v>
      </c>
      <c r="B123" s="23" t="s">
        <v>271</v>
      </c>
      <c r="C123" s="23" t="s">
        <v>64</v>
      </c>
      <c r="D123" s="3" t="s">
        <v>67</v>
      </c>
    </row>
    <row r="124" spans="1:4" x14ac:dyDescent="0.35">
      <c r="A124" s="30">
        <v>123</v>
      </c>
      <c r="B124" s="23" t="s">
        <v>272</v>
      </c>
      <c r="C124" s="23" t="s">
        <v>273</v>
      </c>
      <c r="D124" s="3" t="s">
        <v>67</v>
      </c>
    </row>
    <row r="125" spans="1:4" x14ac:dyDescent="0.35">
      <c r="A125" s="30">
        <v>124</v>
      </c>
      <c r="B125" s="23" t="s">
        <v>274</v>
      </c>
      <c r="C125" s="23" t="s">
        <v>275</v>
      </c>
      <c r="D125" s="3" t="s">
        <v>67</v>
      </c>
    </row>
    <row r="126" spans="1:4" x14ac:dyDescent="0.35">
      <c r="A126" s="30">
        <v>125</v>
      </c>
      <c r="B126" s="23" t="s">
        <v>276</v>
      </c>
      <c r="C126" s="23" t="s">
        <v>277</v>
      </c>
      <c r="D126" s="3" t="s">
        <v>67</v>
      </c>
    </row>
    <row r="127" spans="1:4" x14ac:dyDescent="0.35">
      <c r="A127" s="30">
        <v>126</v>
      </c>
      <c r="B127" s="23" t="s">
        <v>278</v>
      </c>
      <c r="C127" s="23" t="s">
        <v>79</v>
      </c>
      <c r="D127" s="3" t="s">
        <v>52</v>
      </c>
    </row>
    <row r="128" spans="1:4" x14ac:dyDescent="0.35">
      <c r="A128" s="30">
        <v>127</v>
      </c>
      <c r="B128" s="23" t="s">
        <v>279</v>
      </c>
      <c r="C128" s="23" t="s">
        <v>195</v>
      </c>
      <c r="D128" s="3" t="s">
        <v>52</v>
      </c>
    </row>
    <row r="129" spans="1:4" x14ac:dyDescent="0.35">
      <c r="A129" s="30">
        <v>128</v>
      </c>
      <c r="B129" s="23" t="s">
        <v>280</v>
      </c>
      <c r="C129" s="23" t="s">
        <v>259</v>
      </c>
      <c r="D129" s="3" t="s">
        <v>67</v>
      </c>
    </row>
    <row r="130" spans="1:4" x14ac:dyDescent="0.35">
      <c r="A130" s="30">
        <v>129</v>
      </c>
      <c r="B130" s="23" t="s">
        <v>281</v>
      </c>
      <c r="C130" s="23" t="s">
        <v>282</v>
      </c>
      <c r="D130" s="3" t="s">
        <v>52</v>
      </c>
    </row>
    <row r="131" spans="1:4" x14ac:dyDescent="0.35">
      <c r="A131" s="30">
        <v>130</v>
      </c>
      <c r="B131" s="23" t="s">
        <v>283</v>
      </c>
      <c r="C131" s="23" t="s">
        <v>116</v>
      </c>
      <c r="D131" s="3" t="s">
        <v>52</v>
      </c>
    </row>
    <row r="132" spans="1:4" ht="26" x14ac:dyDescent="0.35">
      <c r="A132" s="30">
        <v>131</v>
      </c>
      <c r="B132" s="23" t="s">
        <v>284</v>
      </c>
      <c r="C132" s="23" t="s">
        <v>154</v>
      </c>
      <c r="D132" s="3" t="s">
        <v>52</v>
      </c>
    </row>
    <row r="133" spans="1:4" ht="26" x14ac:dyDescent="0.35">
      <c r="A133" s="30">
        <v>132</v>
      </c>
      <c r="B133" s="23" t="s">
        <v>285</v>
      </c>
      <c r="C133" s="23" t="s">
        <v>239</v>
      </c>
      <c r="D133" s="3" t="s">
        <v>52</v>
      </c>
    </row>
    <row r="134" spans="1:4" x14ac:dyDescent="0.35">
      <c r="A134" s="30">
        <v>133</v>
      </c>
      <c r="B134" s="23" t="s">
        <v>286</v>
      </c>
      <c r="C134" s="23" t="s">
        <v>179</v>
      </c>
      <c r="D134" s="3" t="s">
        <v>52</v>
      </c>
    </row>
    <row r="135" spans="1:4" x14ac:dyDescent="0.35">
      <c r="A135" s="30">
        <v>134</v>
      </c>
      <c r="B135" s="23" t="s">
        <v>287</v>
      </c>
      <c r="C135" s="23" t="s">
        <v>47</v>
      </c>
      <c r="D135" s="3" t="s">
        <v>67</v>
      </c>
    </row>
    <row r="136" spans="1:4" x14ac:dyDescent="0.35">
      <c r="A136" s="30">
        <v>135</v>
      </c>
      <c r="B136" s="23" t="s">
        <v>288</v>
      </c>
      <c r="C136" s="23" t="s">
        <v>289</v>
      </c>
      <c r="D136" s="3" t="s">
        <v>67</v>
      </c>
    </row>
    <row r="137" spans="1:4" x14ac:dyDescent="0.35">
      <c r="A137" s="30">
        <v>136</v>
      </c>
      <c r="B137" s="23" t="s">
        <v>290</v>
      </c>
      <c r="C137" s="23" t="s">
        <v>291</v>
      </c>
      <c r="D137" s="3" t="s">
        <v>67</v>
      </c>
    </row>
    <row r="138" spans="1:4" ht="26" x14ac:dyDescent="0.35">
      <c r="A138" s="30">
        <v>137</v>
      </c>
      <c r="B138" s="23" t="s">
        <v>292</v>
      </c>
      <c r="C138" s="23" t="s">
        <v>47</v>
      </c>
      <c r="D138" s="3" t="s">
        <v>52</v>
      </c>
    </row>
    <row r="139" spans="1:4" x14ac:dyDescent="0.35">
      <c r="A139" s="30">
        <v>138</v>
      </c>
      <c r="B139" s="23" t="s">
        <v>293</v>
      </c>
      <c r="C139" s="23" t="s">
        <v>294</v>
      </c>
      <c r="D139" s="3" t="s">
        <v>67</v>
      </c>
    </row>
    <row r="140" spans="1:4" x14ac:dyDescent="0.35">
      <c r="A140" s="30">
        <v>139</v>
      </c>
      <c r="B140" s="23" t="s">
        <v>295</v>
      </c>
      <c r="C140" s="23" t="s">
        <v>296</v>
      </c>
      <c r="D140" s="3" t="s">
        <v>67</v>
      </c>
    </row>
    <row r="141" spans="1:4" ht="26" x14ac:dyDescent="0.35">
      <c r="A141" s="30">
        <v>140</v>
      </c>
      <c r="B141" s="23" t="s">
        <v>297</v>
      </c>
      <c r="C141" s="23" t="s">
        <v>298</v>
      </c>
      <c r="D141" s="3" t="s">
        <v>67</v>
      </c>
    </row>
    <row r="142" spans="1:4" x14ac:dyDescent="0.35">
      <c r="A142" s="30">
        <v>141</v>
      </c>
      <c r="B142" s="23" t="s">
        <v>299</v>
      </c>
      <c r="C142" s="23" t="s">
        <v>300</v>
      </c>
      <c r="D142" s="3" t="s">
        <v>67</v>
      </c>
    </row>
    <row r="143" spans="1:4" x14ac:dyDescent="0.35">
      <c r="A143" s="30">
        <v>142</v>
      </c>
      <c r="B143" s="23" t="s">
        <v>301</v>
      </c>
      <c r="C143" s="23" t="s">
        <v>302</v>
      </c>
      <c r="D143" s="3" t="s">
        <v>67</v>
      </c>
    </row>
    <row r="144" spans="1:4" x14ac:dyDescent="0.35">
      <c r="A144" s="30">
        <v>143</v>
      </c>
      <c r="B144" s="23" t="s">
        <v>303</v>
      </c>
      <c r="C144" s="23" t="s">
        <v>304</v>
      </c>
      <c r="D144" s="3" t="s">
        <v>52</v>
      </c>
    </row>
    <row r="145" spans="1:4" x14ac:dyDescent="0.35">
      <c r="A145" s="30">
        <v>144</v>
      </c>
      <c r="B145" s="23" t="s">
        <v>305</v>
      </c>
      <c r="C145" s="23" t="s">
        <v>304</v>
      </c>
      <c r="D145" s="3" t="s">
        <v>67</v>
      </c>
    </row>
    <row r="146" spans="1:4" x14ac:dyDescent="0.35">
      <c r="A146" s="30">
        <v>145</v>
      </c>
      <c r="B146" s="23" t="s">
        <v>306</v>
      </c>
      <c r="C146" s="23" t="s">
        <v>307</v>
      </c>
      <c r="D146" s="3" t="s">
        <v>67</v>
      </c>
    </row>
    <row r="147" spans="1:4" x14ac:dyDescent="0.35">
      <c r="A147" s="30">
        <v>146</v>
      </c>
      <c r="B147" s="23" t="s">
        <v>308</v>
      </c>
      <c r="C147" s="23" t="s">
        <v>309</v>
      </c>
      <c r="D147" s="3" t="s">
        <v>52</v>
      </c>
    </row>
    <row r="148" spans="1:4" x14ac:dyDescent="0.35">
      <c r="A148" s="30">
        <v>147</v>
      </c>
      <c r="B148" s="23" t="s">
        <v>310</v>
      </c>
      <c r="C148" s="23" t="s">
        <v>311</v>
      </c>
      <c r="D148" s="3" t="s">
        <v>67</v>
      </c>
    </row>
    <row r="149" spans="1:4" x14ac:dyDescent="0.35">
      <c r="A149" s="30">
        <v>148</v>
      </c>
      <c r="B149" s="23" t="s">
        <v>312</v>
      </c>
      <c r="C149" s="23" t="s">
        <v>313</v>
      </c>
      <c r="D149" s="3" t="s">
        <v>67</v>
      </c>
    </row>
    <row r="150" spans="1:4" x14ac:dyDescent="0.35">
      <c r="A150" s="30">
        <v>149</v>
      </c>
      <c r="B150" s="23" t="s">
        <v>314</v>
      </c>
      <c r="C150" s="23" t="s">
        <v>315</v>
      </c>
      <c r="D150" s="3" t="s">
        <v>67</v>
      </c>
    </row>
    <row r="151" spans="1:4" x14ac:dyDescent="0.35">
      <c r="A151" s="30">
        <v>150</v>
      </c>
      <c r="B151" s="23" t="s">
        <v>316</v>
      </c>
      <c r="C151" s="23" t="s">
        <v>317</v>
      </c>
      <c r="D151" s="3" t="s">
        <v>67</v>
      </c>
    </row>
    <row r="152" spans="1:4" x14ac:dyDescent="0.35">
      <c r="A152" s="30">
        <v>151</v>
      </c>
      <c r="B152" s="23" t="s">
        <v>318</v>
      </c>
      <c r="C152" s="23" t="s">
        <v>319</v>
      </c>
      <c r="D152" s="3" t="s">
        <v>67</v>
      </c>
    </row>
    <row r="153" spans="1:4" x14ac:dyDescent="0.35">
      <c r="A153" s="30">
        <v>152</v>
      </c>
      <c r="B153" s="23" t="s">
        <v>320</v>
      </c>
      <c r="C153" s="23" t="s">
        <v>321</v>
      </c>
      <c r="D153" s="3" t="s">
        <v>67</v>
      </c>
    </row>
    <row r="154" spans="1:4" x14ac:dyDescent="0.35">
      <c r="A154" s="30">
        <v>153</v>
      </c>
      <c r="B154" s="23" t="s">
        <v>322</v>
      </c>
      <c r="C154" s="23" t="s">
        <v>282</v>
      </c>
      <c r="D154" s="3" t="s">
        <v>67</v>
      </c>
    </row>
    <row r="155" spans="1:4" x14ac:dyDescent="0.35">
      <c r="A155" s="30">
        <v>154</v>
      </c>
      <c r="B155" s="23" t="s">
        <v>323</v>
      </c>
      <c r="C155" s="23" t="s">
        <v>47</v>
      </c>
      <c r="D155" s="3" t="s">
        <v>67</v>
      </c>
    </row>
    <row r="156" spans="1:4" x14ac:dyDescent="0.35">
      <c r="A156" s="31">
        <v>155</v>
      </c>
      <c r="B156" s="23" t="s">
        <v>324</v>
      </c>
      <c r="C156" s="23" t="s">
        <v>325</v>
      </c>
      <c r="D156" s="3" t="s">
        <v>52</v>
      </c>
    </row>
    <row r="157" spans="1:4" x14ac:dyDescent="0.35">
      <c r="A157" s="32">
        <v>156</v>
      </c>
      <c r="B157" s="23" t="s">
        <v>326</v>
      </c>
      <c r="C157" s="23" t="s">
        <v>327</v>
      </c>
      <c r="D157" s="3" t="s">
        <v>67</v>
      </c>
    </row>
    <row r="158" spans="1:4" x14ac:dyDescent="0.35">
      <c r="A158" s="32">
        <v>157</v>
      </c>
      <c r="B158" s="23" t="s">
        <v>328</v>
      </c>
      <c r="C158" s="23" t="s">
        <v>118</v>
      </c>
      <c r="D158" s="3" t="s">
        <v>52</v>
      </c>
    </row>
    <row r="159" spans="1:4" x14ac:dyDescent="0.35">
      <c r="A159" s="32">
        <v>158</v>
      </c>
      <c r="B159" s="23" t="s">
        <v>329</v>
      </c>
      <c r="C159" s="23" t="s">
        <v>330</v>
      </c>
      <c r="D159" s="3" t="s">
        <v>67</v>
      </c>
    </row>
    <row r="160" spans="1:4" x14ac:dyDescent="0.35">
      <c r="A160" s="32">
        <v>159</v>
      </c>
      <c r="B160" s="23" t="s">
        <v>331</v>
      </c>
      <c r="C160" s="23" t="s">
        <v>47</v>
      </c>
      <c r="D160" s="3" t="s">
        <v>67</v>
      </c>
    </row>
    <row r="161" spans="1:4" x14ac:dyDescent="0.35">
      <c r="A161" s="32">
        <v>160</v>
      </c>
      <c r="B161" s="23" t="s">
        <v>332</v>
      </c>
      <c r="C161" s="23" t="s">
        <v>87</v>
      </c>
      <c r="D161" s="3" t="s">
        <v>52</v>
      </c>
    </row>
    <row r="162" spans="1:4" ht="26" x14ac:dyDescent="0.35">
      <c r="A162" s="33">
        <v>161</v>
      </c>
      <c r="B162" s="23" t="s">
        <v>333</v>
      </c>
      <c r="C162" s="23" t="s">
        <v>334</v>
      </c>
      <c r="D162" s="3" t="s">
        <v>67</v>
      </c>
    </row>
    <row r="163" spans="1:4" x14ac:dyDescent="0.35">
      <c r="A163" s="32">
        <v>162</v>
      </c>
      <c r="B163" s="23" t="s">
        <v>335</v>
      </c>
      <c r="C163" s="23" t="s">
        <v>336</v>
      </c>
      <c r="D163" s="3" t="s">
        <v>67</v>
      </c>
    </row>
    <row r="164" spans="1:4" x14ac:dyDescent="0.35">
      <c r="A164" s="32">
        <v>163</v>
      </c>
      <c r="B164" s="23" t="s">
        <v>337</v>
      </c>
      <c r="C164" s="23" t="s">
        <v>229</v>
      </c>
      <c r="D164" s="3" t="s">
        <v>52</v>
      </c>
    </row>
    <row r="165" spans="1:4" x14ac:dyDescent="0.35">
      <c r="A165" s="32">
        <v>164</v>
      </c>
      <c r="B165" s="23" t="s">
        <v>338</v>
      </c>
      <c r="C165" s="23" t="s">
        <v>339</v>
      </c>
      <c r="D165" s="3" t="s">
        <v>67</v>
      </c>
    </row>
    <row r="166" spans="1:4" x14ac:dyDescent="0.35">
      <c r="A166" s="32">
        <v>165</v>
      </c>
      <c r="B166" s="23" t="s">
        <v>340</v>
      </c>
      <c r="C166" s="23" t="s">
        <v>341</v>
      </c>
      <c r="D166" s="3" t="s">
        <v>67</v>
      </c>
    </row>
    <row r="167" spans="1:4" x14ac:dyDescent="0.35">
      <c r="A167" s="32">
        <v>166</v>
      </c>
      <c r="B167" s="23" t="s">
        <v>342</v>
      </c>
      <c r="C167" s="23" t="s">
        <v>343</v>
      </c>
      <c r="D167" s="3" t="s">
        <v>67</v>
      </c>
    </row>
    <row r="168" spans="1:4" x14ac:dyDescent="0.35">
      <c r="A168" s="32">
        <v>167</v>
      </c>
      <c r="B168" s="23" t="s">
        <v>344</v>
      </c>
      <c r="C168" s="23" t="s">
        <v>345</v>
      </c>
      <c r="D168" s="3" t="s">
        <v>52</v>
      </c>
    </row>
    <row r="169" spans="1:4" x14ac:dyDescent="0.35">
      <c r="A169" s="32">
        <v>168</v>
      </c>
      <c r="B169" s="23" t="s">
        <v>346</v>
      </c>
      <c r="C169" s="23" t="s">
        <v>82</v>
      </c>
      <c r="D169" s="3" t="s">
        <v>52</v>
      </c>
    </row>
    <row r="170" spans="1:4" x14ac:dyDescent="0.35">
      <c r="A170" s="32">
        <v>169</v>
      </c>
      <c r="B170" s="23" t="s">
        <v>347</v>
      </c>
      <c r="C170" s="23" t="s">
        <v>47</v>
      </c>
      <c r="D170" s="3" t="s">
        <v>67</v>
      </c>
    </row>
    <row r="171" spans="1:4" x14ac:dyDescent="0.35">
      <c r="A171" s="32">
        <v>170</v>
      </c>
      <c r="B171" s="23" t="s">
        <v>348</v>
      </c>
      <c r="C171" s="23" t="s">
        <v>349</v>
      </c>
      <c r="D171" s="3" t="s">
        <v>67</v>
      </c>
    </row>
    <row r="172" spans="1:4" x14ac:dyDescent="0.35">
      <c r="A172" s="32">
        <v>171</v>
      </c>
      <c r="B172" s="23" t="s">
        <v>350</v>
      </c>
      <c r="C172" s="23" t="s">
        <v>188</v>
      </c>
      <c r="D172" s="3" t="s">
        <v>52</v>
      </c>
    </row>
    <row r="173" spans="1:4" x14ac:dyDescent="0.35">
      <c r="A173" s="32">
        <v>172</v>
      </c>
      <c r="B173" s="23" t="s">
        <v>351</v>
      </c>
      <c r="C173" s="23" t="s">
        <v>47</v>
      </c>
      <c r="D173" s="3" t="s">
        <v>67</v>
      </c>
    </row>
    <row r="174" spans="1:4" x14ac:dyDescent="0.35">
      <c r="A174" s="32">
        <v>173</v>
      </c>
      <c r="B174" s="23" t="s">
        <v>352</v>
      </c>
      <c r="C174" s="23" t="s">
        <v>353</v>
      </c>
      <c r="D174" s="3" t="s">
        <v>52</v>
      </c>
    </row>
    <row r="175" spans="1:4" x14ac:dyDescent="0.35">
      <c r="A175" s="32">
        <v>174</v>
      </c>
      <c r="B175" s="23" t="s">
        <v>354</v>
      </c>
      <c r="C175" s="23" t="s">
        <v>275</v>
      </c>
      <c r="D175" s="3" t="s">
        <v>52</v>
      </c>
    </row>
    <row r="176" spans="1:4" x14ac:dyDescent="0.35">
      <c r="A176" s="34">
        <v>175</v>
      </c>
      <c r="B176" s="23" t="s">
        <v>355</v>
      </c>
      <c r="C176" s="23" t="s">
        <v>160</v>
      </c>
      <c r="D176" s="3" t="s">
        <v>52</v>
      </c>
    </row>
    <row r="177" spans="1:4" x14ac:dyDescent="0.35">
      <c r="A177" s="32">
        <v>176</v>
      </c>
      <c r="B177" s="23" t="s">
        <v>356</v>
      </c>
      <c r="C177" s="23" t="s">
        <v>357</v>
      </c>
      <c r="D177" s="3" t="s">
        <v>52</v>
      </c>
    </row>
    <row r="178" spans="1:4" x14ac:dyDescent="0.35">
      <c r="A178" s="32">
        <v>177</v>
      </c>
      <c r="B178" s="23" t="s">
        <v>358</v>
      </c>
      <c r="C178" s="23" t="s">
        <v>341</v>
      </c>
      <c r="D178" s="3" t="s">
        <v>52</v>
      </c>
    </row>
    <row r="179" spans="1:4" x14ac:dyDescent="0.35">
      <c r="A179" s="32">
        <v>178</v>
      </c>
      <c r="B179" s="23" t="s">
        <v>359</v>
      </c>
      <c r="C179" s="23" t="s">
        <v>211</v>
      </c>
      <c r="D179" s="3" t="s">
        <v>52</v>
      </c>
    </row>
    <row r="180" spans="1:4" x14ac:dyDescent="0.35">
      <c r="A180" s="32">
        <v>179</v>
      </c>
      <c r="B180" s="23" t="s">
        <v>360</v>
      </c>
      <c r="C180" s="23" t="s">
        <v>361</v>
      </c>
      <c r="D180" s="3" t="s">
        <v>67</v>
      </c>
    </row>
    <row r="181" spans="1:4" x14ac:dyDescent="0.35">
      <c r="A181" s="32">
        <v>180</v>
      </c>
      <c r="B181" s="23" t="s">
        <v>362</v>
      </c>
      <c r="C181" s="23" t="s">
        <v>47</v>
      </c>
      <c r="D181" s="3" t="s">
        <v>67</v>
      </c>
    </row>
    <row r="182" spans="1:4" x14ac:dyDescent="0.35">
      <c r="A182" s="32">
        <v>181</v>
      </c>
      <c r="B182" s="23" t="s">
        <v>363</v>
      </c>
      <c r="C182" s="23" t="s">
        <v>364</v>
      </c>
      <c r="D182" s="3" t="s">
        <v>67</v>
      </c>
    </row>
    <row r="183" spans="1:4" x14ac:dyDescent="0.35">
      <c r="A183" s="32">
        <v>182</v>
      </c>
      <c r="B183" s="23" t="s">
        <v>365</v>
      </c>
      <c r="C183" s="23" t="s">
        <v>156</v>
      </c>
      <c r="D183" s="3" t="s">
        <v>52</v>
      </c>
    </row>
    <row r="184" spans="1:4" x14ac:dyDescent="0.35">
      <c r="A184" s="32">
        <v>183</v>
      </c>
      <c r="B184" s="23" t="s">
        <v>366</v>
      </c>
      <c r="C184" s="23" t="s">
        <v>367</v>
      </c>
      <c r="D184" s="3" t="s">
        <v>52</v>
      </c>
    </row>
    <row r="185" spans="1:4" x14ac:dyDescent="0.35">
      <c r="A185" s="32">
        <v>184</v>
      </c>
      <c r="B185" s="23" t="s">
        <v>368</v>
      </c>
      <c r="C185" s="23" t="s">
        <v>89</v>
      </c>
      <c r="D185" s="3" t="s">
        <v>52</v>
      </c>
    </row>
    <row r="186" spans="1:4" x14ac:dyDescent="0.35">
      <c r="A186" s="32">
        <v>185</v>
      </c>
      <c r="B186" s="23" t="s">
        <v>369</v>
      </c>
      <c r="C186" s="23" t="s">
        <v>47</v>
      </c>
      <c r="D186" s="3" t="s">
        <v>67</v>
      </c>
    </row>
    <row r="187" spans="1:4" ht="26" x14ac:dyDescent="0.35">
      <c r="A187" s="32">
        <v>186</v>
      </c>
      <c r="B187" s="23" t="s">
        <v>370</v>
      </c>
      <c r="C187" s="23" t="s">
        <v>47</v>
      </c>
      <c r="D187" s="3" t="s">
        <v>67</v>
      </c>
    </row>
    <row r="188" spans="1:4" x14ac:dyDescent="0.35">
      <c r="A188" s="32">
        <v>187</v>
      </c>
      <c r="B188" s="23" t="s">
        <v>371</v>
      </c>
      <c r="C188" s="23" t="s">
        <v>372</v>
      </c>
      <c r="D188" s="3" t="s">
        <v>67</v>
      </c>
    </row>
    <row r="189" spans="1:4" x14ac:dyDescent="0.35">
      <c r="A189" s="32">
        <v>188</v>
      </c>
      <c r="B189" s="23" t="s">
        <v>373</v>
      </c>
      <c r="C189" s="23" t="s">
        <v>374</v>
      </c>
      <c r="D189" s="3" t="s">
        <v>67</v>
      </c>
    </row>
    <row r="190" spans="1:4" x14ac:dyDescent="0.35">
      <c r="A190" s="32">
        <v>189</v>
      </c>
      <c r="B190" s="23" t="s">
        <v>375</v>
      </c>
      <c r="C190" s="23" t="s">
        <v>374</v>
      </c>
      <c r="D190" s="3" t="s">
        <v>52</v>
      </c>
    </row>
    <row r="191" spans="1:4" x14ac:dyDescent="0.35">
      <c r="A191" s="32">
        <v>190</v>
      </c>
      <c r="B191" s="23" t="s">
        <v>376</v>
      </c>
      <c r="C191" s="23" t="s">
        <v>377</v>
      </c>
      <c r="D191" s="3" t="s">
        <v>67</v>
      </c>
    </row>
    <row r="192" spans="1:4" x14ac:dyDescent="0.35">
      <c r="A192" s="32">
        <v>191</v>
      </c>
      <c r="B192" s="23" t="s">
        <v>378</v>
      </c>
      <c r="C192" s="23" t="s">
        <v>379</v>
      </c>
      <c r="D192" s="3" t="s">
        <v>67</v>
      </c>
    </row>
    <row r="193" spans="1:4" x14ac:dyDescent="0.35">
      <c r="A193" s="32">
        <v>192</v>
      </c>
      <c r="B193" s="23" t="s">
        <v>380</v>
      </c>
      <c r="C193" s="23" t="s">
        <v>313</v>
      </c>
      <c r="D193" s="3" t="s">
        <v>52</v>
      </c>
    </row>
    <row r="194" spans="1:4" x14ac:dyDescent="0.35">
      <c r="A194" s="32">
        <v>193</v>
      </c>
      <c r="B194" s="23" t="s">
        <v>381</v>
      </c>
      <c r="C194" s="23" t="s">
        <v>160</v>
      </c>
      <c r="D194" s="3" t="s">
        <v>67</v>
      </c>
    </row>
    <row r="195" spans="1:4" x14ac:dyDescent="0.35">
      <c r="A195" s="32">
        <v>194</v>
      </c>
      <c r="B195" s="23" t="s">
        <v>382</v>
      </c>
      <c r="C195" s="23" t="s">
        <v>383</v>
      </c>
      <c r="D195" s="3" t="s">
        <v>67</v>
      </c>
    </row>
    <row r="196" spans="1:4" x14ac:dyDescent="0.35">
      <c r="A196" s="32">
        <v>195</v>
      </c>
      <c r="B196" s="23" t="s">
        <v>384</v>
      </c>
      <c r="C196" s="23" t="s">
        <v>309</v>
      </c>
      <c r="D196" s="3" t="s">
        <v>67</v>
      </c>
    </row>
    <row r="197" spans="1:4" x14ac:dyDescent="0.35">
      <c r="A197" s="32">
        <v>196</v>
      </c>
      <c r="B197" s="23" t="s">
        <v>385</v>
      </c>
      <c r="C197" s="23" t="s">
        <v>289</v>
      </c>
      <c r="D197" s="3" t="s">
        <v>52</v>
      </c>
    </row>
    <row r="198" spans="1:4" x14ac:dyDescent="0.35">
      <c r="A198" s="32">
        <v>197</v>
      </c>
      <c r="B198" s="23" t="s">
        <v>386</v>
      </c>
      <c r="C198" s="23" t="s">
        <v>387</v>
      </c>
      <c r="D198" s="3" t="s">
        <v>67</v>
      </c>
    </row>
    <row r="199" spans="1:4" x14ac:dyDescent="0.35">
      <c r="A199" s="32">
        <v>198</v>
      </c>
      <c r="B199" s="23" t="s">
        <v>388</v>
      </c>
      <c r="C199" s="23" t="s">
        <v>389</v>
      </c>
      <c r="D199" s="3" t="s">
        <v>67</v>
      </c>
    </row>
    <row r="200" spans="1:4" x14ac:dyDescent="0.35">
      <c r="A200" s="32">
        <v>199</v>
      </c>
      <c r="B200" s="23" t="s">
        <v>390</v>
      </c>
      <c r="C200" s="23" t="s">
        <v>47</v>
      </c>
      <c r="D200" s="3" t="s">
        <v>67</v>
      </c>
    </row>
    <row r="201" spans="1:4" x14ac:dyDescent="0.35">
      <c r="A201" s="32">
        <v>200</v>
      </c>
      <c r="B201" s="23" t="s">
        <v>391</v>
      </c>
      <c r="C201" s="23" t="s">
        <v>47</v>
      </c>
      <c r="D201" s="3" t="s">
        <v>67</v>
      </c>
    </row>
    <row r="202" spans="1:4" x14ac:dyDescent="0.35">
      <c r="A202" s="32">
        <v>201</v>
      </c>
      <c r="B202" s="23" t="s">
        <v>392</v>
      </c>
      <c r="C202" s="23" t="s">
        <v>393</v>
      </c>
      <c r="D202" s="3" t="s">
        <v>67</v>
      </c>
    </row>
    <row r="203" spans="1:4" x14ac:dyDescent="0.35">
      <c r="A203" s="32">
        <v>202</v>
      </c>
      <c r="B203" s="23" t="s">
        <v>394</v>
      </c>
      <c r="C203" s="23" t="s">
        <v>395</v>
      </c>
      <c r="D203" s="3" t="s">
        <v>67</v>
      </c>
    </row>
    <row r="204" spans="1:4" x14ac:dyDescent="0.35">
      <c r="A204" s="32">
        <v>203</v>
      </c>
      <c r="B204" s="23" t="s">
        <v>396</v>
      </c>
      <c r="C204" s="23" t="s">
        <v>397</v>
      </c>
      <c r="D204" s="3" t="s">
        <v>67</v>
      </c>
    </row>
    <row r="205" spans="1:4" x14ac:dyDescent="0.35">
      <c r="A205" s="32">
        <v>204</v>
      </c>
      <c r="B205" s="23" t="s">
        <v>398</v>
      </c>
      <c r="C205" s="23" t="s">
        <v>47</v>
      </c>
      <c r="D205" s="3" t="s">
        <v>52</v>
      </c>
    </row>
    <row r="206" spans="1:4" x14ac:dyDescent="0.35">
      <c r="A206" s="32">
        <v>205</v>
      </c>
      <c r="B206" s="23" t="s">
        <v>399</v>
      </c>
      <c r="C206" s="23" t="s">
        <v>47</v>
      </c>
      <c r="D206" s="3" t="s">
        <v>67</v>
      </c>
    </row>
    <row r="207" spans="1:4" x14ac:dyDescent="0.35">
      <c r="A207" s="32">
        <v>206</v>
      </c>
      <c r="B207" s="23" t="s">
        <v>400</v>
      </c>
      <c r="C207" s="23" t="s">
        <v>401</v>
      </c>
      <c r="D207" s="3" t="s">
        <v>67</v>
      </c>
    </row>
    <row r="208" spans="1:4" x14ac:dyDescent="0.35">
      <c r="A208" s="32">
        <v>207</v>
      </c>
      <c r="B208" s="23" t="s">
        <v>402</v>
      </c>
      <c r="C208" s="23" t="s">
        <v>47</v>
      </c>
      <c r="D208" s="3" t="s">
        <v>67</v>
      </c>
    </row>
    <row r="209" spans="1:4" x14ac:dyDescent="0.35">
      <c r="A209" s="32">
        <v>208</v>
      </c>
      <c r="B209" s="23" t="s">
        <v>403</v>
      </c>
      <c r="C209" s="23" t="s">
        <v>47</v>
      </c>
      <c r="D209" s="3" t="s">
        <v>67</v>
      </c>
    </row>
    <row r="210" spans="1:4" x14ac:dyDescent="0.35">
      <c r="A210" s="32">
        <v>209</v>
      </c>
      <c r="B210" s="23" t="s">
        <v>404</v>
      </c>
      <c r="C210" s="23" t="s">
        <v>405</v>
      </c>
      <c r="D210" s="3" t="s">
        <v>52</v>
      </c>
    </row>
    <row r="211" spans="1:4" x14ac:dyDescent="0.35">
      <c r="A211" s="32">
        <v>210</v>
      </c>
      <c r="B211" s="23" t="s">
        <v>406</v>
      </c>
      <c r="C211" s="23" t="s">
        <v>407</v>
      </c>
      <c r="D211" s="3" t="s">
        <v>67</v>
      </c>
    </row>
    <row r="212" spans="1:4" x14ac:dyDescent="0.35">
      <c r="A212" s="32">
        <v>211</v>
      </c>
      <c r="B212" s="23" t="s">
        <v>408</v>
      </c>
      <c r="C212" s="23" t="s">
        <v>47</v>
      </c>
      <c r="D212" s="3" t="s">
        <v>67</v>
      </c>
    </row>
    <row r="213" spans="1:4" ht="26" x14ac:dyDescent="0.35">
      <c r="A213" s="32">
        <v>212</v>
      </c>
      <c r="B213" s="23" t="s">
        <v>409</v>
      </c>
      <c r="C213" s="23" t="s">
        <v>410</v>
      </c>
      <c r="D213" s="3" t="s">
        <v>67</v>
      </c>
    </row>
    <row r="214" spans="1:4" x14ac:dyDescent="0.35">
      <c r="A214" s="32">
        <v>213</v>
      </c>
      <c r="B214" s="23" t="s">
        <v>411</v>
      </c>
      <c r="C214" s="23" t="s">
        <v>412</v>
      </c>
      <c r="D214" s="3" t="s">
        <v>67</v>
      </c>
    </row>
    <row r="215" spans="1:4" x14ac:dyDescent="0.35">
      <c r="A215" s="32">
        <v>214</v>
      </c>
      <c r="B215" s="23" t="s">
        <v>413</v>
      </c>
      <c r="C215" s="23" t="s">
        <v>414</v>
      </c>
      <c r="D215" s="3" t="s">
        <v>67</v>
      </c>
    </row>
    <row r="216" spans="1:4" x14ac:dyDescent="0.35">
      <c r="A216" s="32">
        <v>215</v>
      </c>
      <c r="B216" s="23" t="s">
        <v>415</v>
      </c>
      <c r="C216" s="23" t="s">
        <v>416</v>
      </c>
      <c r="D216" s="3" t="s">
        <v>67</v>
      </c>
    </row>
    <row r="217" spans="1:4" x14ac:dyDescent="0.35">
      <c r="A217" s="32">
        <v>216</v>
      </c>
      <c r="B217" s="23" t="s">
        <v>417</v>
      </c>
      <c r="C217" s="23" t="s">
        <v>315</v>
      </c>
      <c r="D217" s="3" t="s">
        <v>52</v>
      </c>
    </row>
    <row r="218" spans="1:4" x14ac:dyDescent="0.35">
      <c r="A218" s="32">
        <v>217</v>
      </c>
      <c r="B218" s="23" t="s">
        <v>418</v>
      </c>
      <c r="C218" s="23" t="s">
        <v>343</v>
      </c>
      <c r="D218" s="3" t="s">
        <v>52</v>
      </c>
    </row>
    <row r="219" spans="1:4" x14ac:dyDescent="0.35">
      <c r="A219" s="32">
        <v>218</v>
      </c>
      <c r="B219" s="23" t="s">
        <v>419</v>
      </c>
      <c r="C219" s="23" t="s">
        <v>420</v>
      </c>
      <c r="D219" s="3" t="s">
        <v>67</v>
      </c>
    </row>
    <row r="220" spans="1:4" x14ac:dyDescent="0.35">
      <c r="A220" s="32">
        <v>219</v>
      </c>
      <c r="B220" s="23" t="s">
        <v>421</v>
      </c>
      <c r="C220" s="23" t="s">
        <v>422</v>
      </c>
      <c r="D220" s="3" t="s">
        <v>67</v>
      </c>
    </row>
    <row r="221" spans="1:4" x14ac:dyDescent="0.35">
      <c r="A221" s="32">
        <v>220</v>
      </c>
      <c r="B221" s="23" t="s">
        <v>423</v>
      </c>
      <c r="C221" s="23" t="s">
        <v>47</v>
      </c>
      <c r="D221" s="3" t="s">
        <v>67</v>
      </c>
    </row>
    <row r="222" spans="1:4" x14ac:dyDescent="0.35">
      <c r="A222" s="32">
        <v>221</v>
      </c>
      <c r="B222" s="23" t="s">
        <v>424</v>
      </c>
      <c r="C222" s="23" t="s">
        <v>47</v>
      </c>
      <c r="D222" s="3" t="s">
        <v>67</v>
      </c>
    </row>
    <row r="223" spans="1:4" x14ac:dyDescent="0.35">
      <c r="A223" s="22">
        <v>222</v>
      </c>
      <c r="B223" s="23" t="s">
        <v>425</v>
      </c>
      <c r="C223" s="23" t="s">
        <v>426</v>
      </c>
      <c r="D223" s="3" t="s">
        <v>67</v>
      </c>
    </row>
    <row r="224" spans="1:4" x14ac:dyDescent="0.35">
      <c r="A224" s="22">
        <v>223</v>
      </c>
      <c r="B224" s="23" t="s">
        <v>427</v>
      </c>
      <c r="C224" s="23" t="s">
        <v>47</v>
      </c>
      <c r="D224" s="3" t="s">
        <v>67</v>
      </c>
    </row>
    <row r="225" spans="1:4" x14ac:dyDescent="0.35">
      <c r="A225" s="22">
        <v>224</v>
      </c>
      <c r="B225" s="23" t="s">
        <v>428</v>
      </c>
      <c r="C225" s="23" t="s">
        <v>47</v>
      </c>
      <c r="D225" s="3" t="s">
        <v>67</v>
      </c>
    </row>
    <row r="226" spans="1:4" x14ac:dyDescent="0.35">
      <c r="A226" s="22">
        <v>225</v>
      </c>
      <c r="B226" s="23" t="s">
        <v>429</v>
      </c>
      <c r="C226" s="23" t="s">
        <v>47</v>
      </c>
      <c r="D226" s="3" t="s">
        <v>67</v>
      </c>
    </row>
    <row r="227" spans="1:4" x14ac:dyDescent="0.35">
      <c r="A227" s="22">
        <v>226</v>
      </c>
      <c r="B227" s="23" t="s">
        <v>430</v>
      </c>
      <c r="C227" s="23" t="s">
        <v>47</v>
      </c>
      <c r="D227" s="3" t="s">
        <v>67</v>
      </c>
    </row>
    <row r="228" spans="1:4" x14ac:dyDescent="0.35">
      <c r="A228" s="22">
        <v>227</v>
      </c>
      <c r="B228" s="23" t="s">
        <v>431</v>
      </c>
      <c r="C228" s="23" t="s">
        <v>47</v>
      </c>
      <c r="D228" s="3" t="s">
        <v>67</v>
      </c>
    </row>
    <row r="229" spans="1:4" x14ac:dyDescent="0.35">
      <c r="A229" s="22">
        <v>228</v>
      </c>
      <c r="B229" s="23" t="s">
        <v>432</v>
      </c>
      <c r="C229" s="23" t="s">
        <v>47</v>
      </c>
      <c r="D229" s="3" t="s">
        <v>67</v>
      </c>
    </row>
    <row r="230" spans="1:4" x14ac:dyDescent="0.35">
      <c r="A230" s="22">
        <v>229</v>
      </c>
      <c r="B230" s="23" t="s">
        <v>433</v>
      </c>
      <c r="C230" s="23" t="s">
        <v>47</v>
      </c>
      <c r="D230" s="3" t="s">
        <v>67</v>
      </c>
    </row>
    <row r="231" spans="1:4" x14ac:dyDescent="0.35">
      <c r="A231" s="22">
        <v>230</v>
      </c>
      <c r="B231" s="23" t="s">
        <v>434</v>
      </c>
      <c r="C231" s="23" t="s">
        <v>47</v>
      </c>
      <c r="D231" s="3" t="s">
        <v>67</v>
      </c>
    </row>
    <row r="232" spans="1:4" x14ac:dyDescent="0.35">
      <c r="A232" s="22">
        <v>231</v>
      </c>
      <c r="B232" s="23" t="s">
        <v>435</v>
      </c>
      <c r="C232" s="23" t="s">
        <v>436</v>
      </c>
      <c r="D232" s="3" t="s">
        <v>67</v>
      </c>
    </row>
    <row r="233" spans="1:4" x14ac:dyDescent="0.35">
      <c r="A233" s="22">
        <v>232</v>
      </c>
      <c r="B233" s="23" t="s">
        <v>437</v>
      </c>
      <c r="C233" s="23" t="s">
        <v>438</v>
      </c>
      <c r="D233" s="3" t="s">
        <v>67</v>
      </c>
    </row>
    <row r="234" spans="1:4" x14ac:dyDescent="0.35">
      <c r="A234" s="22">
        <v>233</v>
      </c>
      <c r="B234" s="23" t="s">
        <v>439</v>
      </c>
      <c r="C234" s="23" t="s">
        <v>440</v>
      </c>
      <c r="D234" s="3" t="s">
        <v>67</v>
      </c>
    </row>
    <row r="235" spans="1:4" x14ac:dyDescent="0.35">
      <c r="A235" s="22">
        <v>234</v>
      </c>
      <c r="B235" s="23" t="s">
        <v>441</v>
      </c>
      <c r="C235" s="23" t="s">
        <v>442</v>
      </c>
      <c r="D235" s="3" t="s">
        <v>67</v>
      </c>
    </row>
    <row r="236" spans="1:4" x14ac:dyDescent="0.35">
      <c r="A236" s="22">
        <v>235</v>
      </c>
      <c r="B236" s="23" t="s">
        <v>443</v>
      </c>
      <c r="C236" s="23" t="s">
        <v>444</v>
      </c>
      <c r="D236" s="3" t="s">
        <v>67</v>
      </c>
    </row>
    <row r="237" spans="1:4" x14ac:dyDescent="0.35">
      <c r="A237" s="22">
        <v>236</v>
      </c>
      <c r="B237" s="23" t="s">
        <v>445</v>
      </c>
      <c r="C237" s="23" t="s">
        <v>446</v>
      </c>
      <c r="D237" s="3" t="s">
        <v>67</v>
      </c>
    </row>
    <row r="238" spans="1:4" x14ac:dyDescent="0.35">
      <c r="A238" s="22">
        <v>237</v>
      </c>
      <c r="B238" s="23" t="s">
        <v>447</v>
      </c>
      <c r="C238" s="23" t="s">
        <v>448</v>
      </c>
      <c r="D238" s="3" t="s">
        <v>67</v>
      </c>
    </row>
    <row r="239" spans="1:4" x14ac:dyDescent="0.35">
      <c r="A239" s="22">
        <v>238</v>
      </c>
      <c r="B239" s="23" t="s">
        <v>449</v>
      </c>
      <c r="C239" s="23" t="s">
        <v>47</v>
      </c>
      <c r="D239" s="3" t="s">
        <v>67</v>
      </c>
    </row>
    <row r="240" spans="1:4" x14ac:dyDescent="0.35">
      <c r="A240" s="22">
        <v>239</v>
      </c>
      <c r="B240" s="23" t="s">
        <v>450</v>
      </c>
      <c r="C240" s="23" t="s">
        <v>451</v>
      </c>
      <c r="D240" s="3" t="s">
        <v>67</v>
      </c>
    </row>
    <row r="241" spans="1:4" x14ac:dyDescent="0.35">
      <c r="A241" s="22">
        <v>240</v>
      </c>
      <c r="B241" s="23" t="s">
        <v>452</v>
      </c>
      <c r="C241" s="23" t="s">
        <v>453</v>
      </c>
      <c r="D241" s="3" t="s">
        <v>67</v>
      </c>
    </row>
    <row r="242" spans="1:4" x14ac:dyDescent="0.35">
      <c r="A242" s="22">
        <v>241</v>
      </c>
      <c r="B242" s="23" t="s">
        <v>454</v>
      </c>
      <c r="C242" s="23" t="s">
        <v>455</v>
      </c>
      <c r="D242" s="3" t="s">
        <v>67</v>
      </c>
    </row>
    <row r="243" spans="1:4" x14ac:dyDescent="0.35">
      <c r="A243" s="22">
        <v>242</v>
      </c>
      <c r="B243" s="23" t="s">
        <v>456</v>
      </c>
      <c r="C243" s="23" t="s">
        <v>315</v>
      </c>
      <c r="D243" s="3" t="s">
        <v>67</v>
      </c>
    </row>
    <row r="244" spans="1:4" x14ac:dyDescent="0.35">
      <c r="A244" s="22">
        <v>243</v>
      </c>
      <c r="B244" s="23" t="s">
        <v>457</v>
      </c>
      <c r="C244" s="23" t="s">
        <v>458</v>
      </c>
      <c r="D244" s="3" t="s">
        <v>67</v>
      </c>
    </row>
    <row r="245" spans="1:4" x14ac:dyDescent="0.35">
      <c r="A245" s="22">
        <v>244</v>
      </c>
      <c r="B245" s="23" t="s">
        <v>459</v>
      </c>
      <c r="C245" s="23" t="s">
        <v>460</v>
      </c>
      <c r="D245" s="3" t="s">
        <v>67</v>
      </c>
    </row>
    <row r="246" spans="1:4" x14ac:dyDescent="0.35">
      <c r="A246" s="22">
        <v>245</v>
      </c>
      <c r="B246" s="23" t="s">
        <v>461</v>
      </c>
      <c r="C246" s="23" t="s">
        <v>405</v>
      </c>
      <c r="D246" s="3" t="s">
        <v>67</v>
      </c>
    </row>
    <row r="247" spans="1:4" x14ac:dyDescent="0.35">
      <c r="A247" s="22">
        <v>246</v>
      </c>
      <c r="B247" s="23" t="s">
        <v>462</v>
      </c>
      <c r="C247" s="23" t="s">
        <v>463</v>
      </c>
      <c r="D247" s="3" t="s">
        <v>67</v>
      </c>
    </row>
    <row r="248" spans="1:4" x14ac:dyDescent="0.35">
      <c r="A248" s="22">
        <v>247</v>
      </c>
      <c r="B248" s="23" t="s">
        <v>464</v>
      </c>
      <c r="C248" s="23" t="s">
        <v>47</v>
      </c>
      <c r="D248" s="3" t="s">
        <v>67</v>
      </c>
    </row>
    <row r="249" spans="1:4" x14ac:dyDescent="0.35">
      <c r="A249" s="22">
        <v>248</v>
      </c>
      <c r="B249" s="23" t="s">
        <v>465</v>
      </c>
      <c r="C249" s="23" t="s">
        <v>466</v>
      </c>
      <c r="D249" s="3" t="s">
        <v>67</v>
      </c>
    </row>
    <row r="250" spans="1:4" x14ac:dyDescent="0.35">
      <c r="A250" s="22">
        <v>249</v>
      </c>
      <c r="B250" s="23" t="s">
        <v>467</v>
      </c>
      <c r="C250" s="23" t="s">
        <v>325</v>
      </c>
      <c r="D250" s="3" t="s">
        <v>67</v>
      </c>
    </row>
    <row r="251" spans="1:4" x14ac:dyDescent="0.35">
      <c r="A251" s="22">
        <v>250</v>
      </c>
      <c r="B251" s="23" t="s">
        <v>468</v>
      </c>
      <c r="C251" s="23" t="s">
        <v>47</v>
      </c>
      <c r="D251" s="3" t="s">
        <v>52</v>
      </c>
    </row>
    <row r="252" spans="1:4" x14ac:dyDescent="0.35">
      <c r="A252" s="22">
        <v>251</v>
      </c>
      <c r="B252" s="23" t="s">
        <v>469</v>
      </c>
      <c r="C252" s="23" t="s">
        <v>277</v>
      </c>
      <c r="D252" s="3" t="s">
        <v>52</v>
      </c>
    </row>
    <row r="253" spans="1:4" x14ac:dyDescent="0.35">
      <c r="A253" s="22">
        <v>252</v>
      </c>
      <c r="B253" s="23" t="s">
        <v>470</v>
      </c>
      <c r="C253" s="23" t="s">
        <v>118</v>
      </c>
      <c r="D253" s="3" t="s">
        <v>67</v>
      </c>
    </row>
    <row r="254" spans="1:4" x14ac:dyDescent="0.35">
      <c r="A254" s="22">
        <v>253</v>
      </c>
      <c r="B254" s="23" t="s">
        <v>471</v>
      </c>
      <c r="C254" s="23" t="s">
        <v>47</v>
      </c>
      <c r="D254" s="3" t="s">
        <v>67</v>
      </c>
    </row>
    <row r="255" spans="1:4" ht="26" x14ac:dyDescent="0.35">
      <c r="A255" s="22">
        <v>254</v>
      </c>
      <c r="B255" s="23" t="s">
        <v>472</v>
      </c>
      <c r="C255" s="23" t="s">
        <v>47</v>
      </c>
      <c r="D255" s="3" t="s">
        <v>67</v>
      </c>
    </row>
    <row r="256" spans="1:4" x14ac:dyDescent="0.35">
      <c r="A256" s="22">
        <v>255</v>
      </c>
      <c r="B256" s="23" t="s">
        <v>473</v>
      </c>
      <c r="C256" s="23" t="s">
        <v>474</v>
      </c>
      <c r="D256" s="3" t="s">
        <v>67</v>
      </c>
    </row>
    <row r="257" spans="1:4" x14ac:dyDescent="0.35">
      <c r="A257" s="22">
        <v>256</v>
      </c>
      <c r="B257" s="23" t="s">
        <v>475</v>
      </c>
      <c r="C257" s="23" t="s">
        <v>476</v>
      </c>
      <c r="D257" s="3" t="s">
        <v>67</v>
      </c>
    </row>
    <row r="258" spans="1:4" x14ac:dyDescent="0.35">
      <c r="A258" s="24">
        <v>257</v>
      </c>
      <c r="B258" s="23" t="s">
        <v>477</v>
      </c>
      <c r="C258" s="23" t="s">
        <v>47</v>
      </c>
      <c r="D258" s="3" t="s">
        <v>52</v>
      </c>
    </row>
    <row r="259" spans="1:4" x14ac:dyDescent="0.35">
      <c r="A259" s="35">
        <v>258</v>
      </c>
      <c r="B259" s="23" t="s">
        <v>478</v>
      </c>
      <c r="C259" s="23" t="s">
        <v>144</v>
      </c>
      <c r="D259" s="3" t="s">
        <v>52</v>
      </c>
    </row>
    <row r="260" spans="1:4" x14ac:dyDescent="0.35">
      <c r="A260" s="35">
        <v>259</v>
      </c>
      <c r="B260" s="23" t="s">
        <v>479</v>
      </c>
      <c r="C260" s="23" t="s">
        <v>480</v>
      </c>
      <c r="D260" s="3" t="s">
        <v>52</v>
      </c>
    </row>
    <row r="261" spans="1:4" x14ac:dyDescent="0.35">
      <c r="A261" s="35">
        <v>260</v>
      </c>
      <c r="B261" s="23" t="s">
        <v>481</v>
      </c>
      <c r="C261" s="23" t="s">
        <v>47</v>
      </c>
      <c r="D261" s="3" t="s">
        <v>67</v>
      </c>
    </row>
    <row r="262" spans="1:4" x14ac:dyDescent="0.35">
      <c r="A262" s="35">
        <v>261</v>
      </c>
      <c r="B262" s="23" t="s">
        <v>482</v>
      </c>
      <c r="C262" s="23" t="s">
        <v>154</v>
      </c>
      <c r="D262" s="3" t="s">
        <v>67</v>
      </c>
    </row>
    <row r="263" spans="1:4" x14ac:dyDescent="0.35">
      <c r="A263" s="35">
        <v>262</v>
      </c>
      <c r="B263" s="23" t="s">
        <v>483</v>
      </c>
      <c r="C263" s="23" t="s">
        <v>372</v>
      </c>
      <c r="D263" s="3" t="s">
        <v>67</v>
      </c>
    </row>
    <row r="264" spans="1:4" x14ac:dyDescent="0.35">
      <c r="A264" s="35">
        <v>263</v>
      </c>
      <c r="B264" s="23" t="s">
        <v>484</v>
      </c>
      <c r="C264" s="23" t="s">
        <v>485</v>
      </c>
      <c r="D264" s="3" t="s">
        <v>67</v>
      </c>
    </row>
    <row r="265" spans="1:4" x14ac:dyDescent="0.35">
      <c r="A265" s="35">
        <v>264</v>
      </c>
      <c r="B265" s="23" t="s">
        <v>486</v>
      </c>
      <c r="C265" s="23" t="s">
        <v>56</v>
      </c>
      <c r="D265" s="3" t="s">
        <v>67</v>
      </c>
    </row>
    <row r="266" spans="1:4" x14ac:dyDescent="0.35">
      <c r="A266" s="35">
        <v>265</v>
      </c>
      <c r="B266" s="23" t="s">
        <v>487</v>
      </c>
      <c r="C266" s="23" t="s">
        <v>264</v>
      </c>
      <c r="D266" s="3" t="s">
        <v>52</v>
      </c>
    </row>
    <row r="267" spans="1:4" x14ac:dyDescent="0.35">
      <c r="A267" s="35">
        <v>266</v>
      </c>
      <c r="B267" s="23" t="s">
        <v>488</v>
      </c>
      <c r="C267" s="23" t="s">
        <v>489</v>
      </c>
      <c r="D267" s="3" t="s">
        <v>67</v>
      </c>
    </row>
    <row r="268" spans="1:4" x14ac:dyDescent="0.35">
      <c r="A268" s="35">
        <v>267</v>
      </c>
      <c r="B268" s="23" t="s">
        <v>490</v>
      </c>
      <c r="C268" s="23" t="s">
        <v>47</v>
      </c>
      <c r="D268" s="3" t="s">
        <v>67</v>
      </c>
    </row>
    <row r="269" spans="1:4" x14ac:dyDescent="0.35">
      <c r="A269" s="35">
        <v>268</v>
      </c>
      <c r="B269" s="23" t="s">
        <v>491</v>
      </c>
      <c r="C269" s="23" t="s">
        <v>492</v>
      </c>
      <c r="D269" s="3" t="s">
        <v>67</v>
      </c>
    </row>
    <row r="270" spans="1:4" x14ac:dyDescent="0.35">
      <c r="A270" s="35">
        <v>269</v>
      </c>
      <c r="B270" s="23" t="s">
        <v>493</v>
      </c>
      <c r="C270" s="23" t="s">
        <v>220</v>
      </c>
      <c r="D270" s="3" t="s">
        <v>52</v>
      </c>
    </row>
    <row r="271" spans="1:4" x14ac:dyDescent="0.35">
      <c r="A271" s="35">
        <v>270</v>
      </c>
      <c r="B271" s="23" t="s">
        <v>494</v>
      </c>
      <c r="C271" s="23" t="s">
        <v>426</v>
      </c>
      <c r="D271" s="3" t="s">
        <v>52</v>
      </c>
    </row>
    <row r="272" spans="1:4" x14ac:dyDescent="0.35">
      <c r="A272" s="35">
        <v>271</v>
      </c>
      <c r="B272" s="23" t="s">
        <v>495</v>
      </c>
      <c r="C272" s="23" t="s">
        <v>496</v>
      </c>
      <c r="D272" s="3" t="s">
        <v>67</v>
      </c>
    </row>
    <row r="273" spans="1:4" x14ac:dyDescent="0.35">
      <c r="A273" s="35">
        <v>272</v>
      </c>
      <c r="B273" s="23" t="s">
        <v>497</v>
      </c>
      <c r="C273" s="23" t="s">
        <v>47</v>
      </c>
      <c r="D273" s="3" t="s">
        <v>52</v>
      </c>
    </row>
    <row r="274" spans="1:4" x14ac:dyDescent="0.35">
      <c r="A274" s="35">
        <v>273</v>
      </c>
      <c r="B274" s="23" t="s">
        <v>498</v>
      </c>
      <c r="C274" s="23" t="s">
        <v>47</v>
      </c>
      <c r="D274" s="3" t="s">
        <v>67</v>
      </c>
    </row>
    <row r="275" spans="1:4" x14ac:dyDescent="0.35">
      <c r="A275" s="35">
        <v>274</v>
      </c>
      <c r="B275" s="23" t="s">
        <v>499</v>
      </c>
      <c r="C275" s="23" t="s">
        <v>500</v>
      </c>
      <c r="D275" s="3" t="s">
        <v>67</v>
      </c>
    </row>
    <row r="276" spans="1:4" x14ac:dyDescent="0.35">
      <c r="A276" s="35">
        <v>275</v>
      </c>
      <c r="B276" s="23" t="s">
        <v>501</v>
      </c>
      <c r="C276" s="23" t="s">
        <v>227</v>
      </c>
      <c r="D276" s="3" t="s">
        <v>52</v>
      </c>
    </row>
    <row r="277" spans="1:4" x14ac:dyDescent="0.35">
      <c r="A277" s="35">
        <v>276</v>
      </c>
      <c r="B277" s="23" t="s">
        <v>502</v>
      </c>
      <c r="C277" s="23" t="s">
        <v>70</v>
      </c>
      <c r="D277" s="3" t="s">
        <v>52</v>
      </c>
    </row>
    <row r="278" spans="1:4" x14ac:dyDescent="0.35">
      <c r="A278" s="35">
        <v>277</v>
      </c>
      <c r="B278" s="23" t="s">
        <v>503</v>
      </c>
      <c r="C278" s="23" t="s">
        <v>504</v>
      </c>
      <c r="D278" s="3" t="s">
        <v>67</v>
      </c>
    </row>
    <row r="279" spans="1:4" x14ac:dyDescent="0.35">
      <c r="A279" s="35">
        <v>278</v>
      </c>
      <c r="B279" s="23" t="s">
        <v>505</v>
      </c>
      <c r="C279" s="23" t="s">
        <v>420</v>
      </c>
      <c r="D279" s="3" t="s">
        <v>52</v>
      </c>
    </row>
    <row r="280" spans="1:4" x14ac:dyDescent="0.35">
      <c r="A280" s="35">
        <v>279</v>
      </c>
      <c r="B280" s="23" t="s">
        <v>506</v>
      </c>
      <c r="C280" s="23" t="s">
        <v>507</v>
      </c>
      <c r="D280" s="3" t="s">
        <v>67</v>
      </c>
    </row>
    <row r="281" spans="1:4" x14ac:dyDescent="0.35">
      <c r="A281" s="35">
        <v>280</v>
      </c>
      <c r="B281" s="23" t="s">
        <v>508</v>
      </c>
      <c r="C281" s="23" t="s">
        <v>319</v>
      </c>
      <c r="D281" s="3" t="s">
        <v>52</v>
      </c>
    </row>
    <row r="282" spans="1:4" x14ac:dyDescent="0.35">
      <c r="A282" s="35">
        <v>281</v>
      </c>
      <c r="B282" s="23" t="s">
        <v>509</v>
      </c>
      <c r="C282" s="23" t="s">
        <v>510</v>
      </c>
      <c r="D282" s="3" t="s">
        <v>67</v>
      </c>
    </row>
    <row r="283" spans="1:4" x14ac:dyDescent="0.35">
      <c r="A283" s="35">
        <v>282</v>
      </c>
      <c r="B283" s="23" t="s">
        <v>511</v>
      </c>
      <c r="C283" s="23" t="s">
        <v>512</v>
      </c>
      <c r="D283" s="3" t="s">
        <v>67</v>
      </c>
    </row>
    <row r="284" spans="1:4" x14ac:dyDescent="0.35">
      <c r="A284" s="36">
        <v>283</v>
      </c>
      <c r="B284" s="23" t="s">
        <v>513</v>
      </c>
      <c r="C284" s="23" t="s">
        <v>372</v>
      </c>
      <c r="D284" s="3" t="s">
        <v>52</v>
      </c>
    </row>
    <row r="285" spans="1:4" x14ac:dyDescent="0.35">
      <c r="A285" s="37">
        <v>284</v>
      </c>
      <c r="B285" s="25" t="s">
        <v>514</v>
      </c>
      <c r="C285" s="25" t="s">
        <v>190</v>
      </c>
      <c r="D285" s="3" t="s">
        <v>52</v>
      </c>
    </row>
    <row r="286" spans="1:4" x14ac:dyDescent="0.35">
      <c r="A286" s="35">
        <v>285</v>
      </c>
      <c r="B286" s="25" t="s">
        <v>515</v>
      </c>
      <c r="C286" s="25" t="s">
        <v>47</v>
      </c>
      <c r="D286" s="26" t="s">
        <v>67</v>
      </c>
    </row>
    <row r="287" spans="1:4" x14ac:dyDescent="0.35">
      <c r="A287" s="35">
        <v>286</v>
      </c>
      <c r="B287" s="25" t="s">
        <v>516</v>
      </c>
      <c r="C287" s="25" t="s">
        <v>237</v>
      </c>
      <c r="D287" s="26" t="s">
        <v>52</v>
      </c>
    </row>
    <row r="288" spans="1:4" x14ac:dyDescent="0.35">
      <c r="A288" s="35">
        <v>287</v>
      </c>
      <c r="B288" s="25" t="s">
        <v>517</v>
      </c>
      <c r="C288" s="25" t="s">
        <v>518</v>
      </c>
      <c r="D288" s="26" t="s">
        <v>67</v>
      </c>
    </row>
    <row r="289" spans="1:4" x14ac:dyDescent="0.35">
      <c r="A289" s="35">
        <v>288</v>
      </c>
      <c r="B289" s="25" t="s">
        <v>519</v>
      </c>
      <c r="C289" s="25" t="s">
        <v>112</v>
      </c>
      <c r="D289" s="26" t="s">
        <v>52</v>
      </c>
    </row>
    <row r="290" spans="1:4" x14ac:dyDescent="0.35">
      <c r="A290" s="35">
        <v>289</v>
      </c>
      <c r="B290" s="25" t="s">
        <v>520</v>
      </c>
      <c r="C290" s="25" t="s">
        <v>521</v>
      </c>
      <c r="D290" s="26" t="s">
        <v>67</v>
      </c>
    </row>
    <row r="291" spans="1:4" x14ac:dyDescent="0.35">
      <c r="A291" s="35">
        <v>290</v>
      </c>
      <c r="B291" s="25" t="s">
        <v>522</v>
      </c>
      <c r="C291" s="25" t="s">
        <v>102</v>
      </c>
      <c r="D291" s="26" t="s">
        <v>52</v>
      </c>
    </row>
    <row r="292" spans="1:4" x14ac:dyDescent="0.35">
      <c r="A292" s="38">
        <v>291</v>
      </c>
      <c r="B292" s="25" t="s">
        <v>523</v>
      </c>
      <c r="C292" s="25" t="s">
        <v>158</v>
      </c>
      <c r="D292" s="26" t="s">
        <v>52</v>
      </c>
    </row>
    <row r="293" spans="1:4" x14ac:dyDescent="0.35">
      <c r="A293" s="35">
        <v>292</v>
      </c>
      <c r="B293" s="25" t="s">
        <v>524</v>
      </c>
      <c r="C293" s="25" t="s">
        <v>349</v>
      </c>
      <c r="D293" s="26" t="s">
        <v>52</v>
      </c>
    </row>
    <row r="294" spans="1:4" x14ac:dyDescent="0.35">
      <c r="A294" s="35">
        <v>293</v>
      </c>
      <c r="B294" s="25" t="s">
        <v>525</v>
      </c>
      <c r="C294" s="25" t="s">
        <v>526</v>
      </c>
      <c r="D294" s="26" t="s">
        <v>67</v>
      </c>
    </row>
    <row r="295" spans="1:4" x14ac:dyDescent="0.35">
      <c r="A295" s="35">
        <v>294</v>
      </c>
      <c r="B295" s="25" t="s">
        <v>527</v>
      </c>
      <c r="C295" s="25" t="s">
        <v>302</v>
      </c>
      <c r="D295" s="26" t="s">
        <v>52</v>
      </c>
    </row>
    <row r="296" spans="1:4" x14ac:dyDescent="0.35">
      <c r="A296" s="38">
        <v>295</v>
      </c>
      <c r="B296" s="25" t="s">
        <v>528</v>
      </c>
      <c r="C296" s="25" t="s">
        <v>345</v>
      </c>
      <c r="D296" s="26" t="s">
        <v>67</v>
      </c>
    </row>
    <row r="297" spans="1:4" x14ac:dyDescent="0.35">
      <c r="A297" s="38">
        <v>296</v>
      </c>
      <c r="B297" s="25" t="s">
        <v>529</v>
      </c>
      <c r="C297" s="25" t="s">
        <v>530</v>
      </c>
      <c r="D297" s="26" t="s">
        <v>52</v>
      </c>
    </row>
    <row r="298" spans="1:4" x14ac:dyDescent="0.35">
      <c r="A298" s="38">
        <v>297</v>
      </c>
      <c r="B298" s="25" t="s">
        <v>531</v>
      </c>
      <c r="C298" s="25" t="s">
        <v>243</v>
      </c>
      <c r="D298" s="26" t="s">
        <v>52</v>
      </c>
    </row>
    <row r="299" spans="1:4" x14ac:dyDescent="0.35">
      <c r="A299" s="35">
        <v>298</v>
      </c>
      <c r="B299" s="25" t="s">
        <v>532</v>
      </c>
      <c r="C299" s="25" t="s">
        <v>252</v>
      </c>
      <c r="D299" s="26" t="s">
        <v>52</v>
      </c>
    </row>
    <row r="300" spans="1:4" x14ac:dyDescent="0.35">
      <c r="A300" s="35">
        <v>299</v>
      </c>
      <c r="B300" s="25" t="s">
        <v>533</v>
      </c>
      <c r="C300" s="25" t="s">
        <v>451</v>
      </c>
      <c r="D300" s="26" t="s">
        <v>52</v>
      </c>
    </row>
    <row r="301" spans="1:4" x14ac:dyDescent="0.35">
      <c r="A301" s="35">
        <v>300</v>
      </c>
      <c r="B301" s="25" t="s">
        <v>534</v>
      </c>
      <c r="C301" s="25" t="s">
        <v>535</v>
      </c>
      <c r="D301" s="26" t="s">
        <v>67</v>
      </c>
    </row>
    <row r="302" spans="1:4" x14ac:dyDescent="0.35">
      <c r="A302" s="35">
        <v>301</v>
      </c>
      <c r="B302" s="25" t="s">
        <v>536</v>
      </c>
      <c r="C302" s="23" t="s">
        <v>387</v>
      </c>
      <c r="D302" s="26" t="s">
        <v>52</v>
      </c>
    </row>
    <row r="303" spans="1:4" x14ac:dyDescent="0.35">
      <c r="A303" s="38">
        <v>302</v>
      </c>
      <c r="B303" s="25" t="s">
        <v>537</v>
      </c>
      <c r="C303" s="25" t="s">
        <v>530</v>
      </c>
      <c r="D303" s="26" t="s">
        <v>67</v>
      </c>
    </row>
    <row r="304" spans="1:4" x14ac:dyDescent="0.35">
      <c r="A304" s="38">
        <v>303</v>
      </c>
      <c r="B304" s="25" t="s">
        <v>538</v>
      </c>
      <c r="C304" s="25" t="s">
        <v>539</v>
      </c>
      <c r="D304" s="26" t="s">
        <v>67</v>
      </c>
    </row>
    <row r="305" spans="1:4" x14ac:dyDescent="0.35">
      <c r="A305" s="38">
        <v>304</v>
      </c>
      <c r="B305" s="25" t="s">
        <v>540</v>
      </c>
      <c r="C305" s="25" t="s">
        <v>541</v>
      </c>
      <c r="D305" s="26" t="s">
        <v>67</v>
      </c>
    </row>
    <row r="306" spans="1:4" x14ac:dyDescent="0.35">
      <c r="A306" s="35">
        <v>305</v>
      </c>
      <c r="B306" s="25" t="s">
        <v>542</v>
      </c>
      <c r="C306" s="23" t="s">
        <v>47</v>
      </c>
      <c r="D306" s="26" t="s">
        <v>52</v>
      </c>
    </row>
    <row r="307" spans="1:4" x14ac:dyDescent="0.35">
      <c r="A307" s="35">
        <v>306</v>
      </c>
      <c r="B307" s="25" t="s">
        <v>543</v>
      </c>
      <c r="C307" s="23" t="s">
        <v>367</v>
      </c>
      <c r="D307" s="26" t="s">
        <v>67</v>
      </c>
    </row>
    <row r="308" spans="1:4" x14ac:dyDescent="0.35">
      <c r="A308" s="35">
        <v>307</v>
      </c>
      <c r="B308" s="25" t="s">
        <v>544</v>
      </c>
      <c r="C308" s="23" t="s">
        <v>455</v>
      </c>
      <c r="D308" s="26" t="s">
        <v>52</v>
      </c>
    </row>
    <row r="309" spans="1:4" x14ac:dyDescent="0.35">
      <c r="A309" s="38">
        <v>308</v>
      </c>
      <c r="B309" s="25" t="s">
        <v>545</v>
      </c>
      <c r="C309" s="25" t="s">
        <v>535</v>
      </c>
      <c r="D309" s="26" t="s">
        <v>52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492d6d-1dcd-4f79-8916-e94f56d5c57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a9ce4edb-df34-469f-89c7-7b8457e4c9a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ECC2C329856848B2BDEDF4F8B4F82A" ma:contentTypeVersion="15" ma:contentTypeDescription="Crie um novo documento." ma:contentTypeScope="" ma:versionID="e02df0149967d48d15de0be71657d76c">
  <xsd:schema xmlns:xsd="http://www.w3.org/2001/XMLSchema" xmlns:xs="http://www.w3.org/2001/XMLSchema" xmlns:p="http://schemas.microsoft.com/office/2006/metadata/properties" xmlns:ns1="http://schemas.microsoft.com/sharepoint/v3" xmlns:ns2="9d492d6d-1dcd-4f79-8916-e94f56d5c577" xmlns:ns3="a9ce4edb-df34-469f-89c7-7b8457e4c9a2" targetNamespace="http://schemas.microsoft.com/office/2006/metadata/properties" ma:root="true" ma:fieldsID="dbf565ee28cc352dee343b29819199b3" ns1:_="" ns2:_="" ns3:_="">
    <xsd:import namespace="http://schemas.microsoft.com/sharepoint/v3"/>
    <xsd:import namespace="9d492d6d-1dcd-4f79-8916-e94f56d5c577"/>
    <xsd:import namespace="a9ce4edb-df34-469f-89c7-7b8457e4c9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92d6d-1dcd-4f79-8916-e94f56d5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9e888a-e30d-4c0e-bef0-0db25144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e4edb-df34-469f-89c7-7b8457e4c9a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718b1f4-68cc-48f4-b902-39a12b5c7123}" ma:internalName="TaxCatchAll" ma:showField="CatchAllData" ma:web="a9ce4edb-df34-469f-89c7-7b8457e4c9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0A4B8E-FCFB-4268-BDC4-996A04C7A8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C9253-EE2B-4041-B5B6-5EBBEE4DAAA3}">
  <ds:schemaRefs>
    <ds:schemaRef ds:uri="http://schemas.microsoft.com/office/2006/metadata/properties"/>
    <ds:schemaRef ds:uri="http://schemas.microsoft.com/office/infopath/2007/PartnerControls"/>
    <ds:schemaRef ds:uri="9d492d6d-1dcd-4f79-8916-e94f56d5c577"/>
    <ds:schemaRef ds:uri="http://schemas.microsoft.com/sharepoint/v3"/>
    <ds:schemaRef ds:uri="a9ce4edb-df34-469f-89c7-7b8457e4c9a2"/>
  </ds:schemaRefs>
</ds:datastoreItem>
</file>

<file path=customXml/itemProps3.xml><?xml version="1.0" encoding="utf-8"?>
<ds:datastoreItem xmlns:ds="http://schemas.openxmlformats.org/officeDocument/2006/customXml" ds:itemID="{C00CDF1D-B96D-4245-BC38-63022EB85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d492d6d-1dcd-4f79-8916-e94f56d5c577"/>
    <ds:schemaRef ds:uri="a9ce4edb-df34-469f-89c7-7b8457e4c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Termo de Opção_2 ou + empregos</vt:lpstr>
      <vt:lpstr>Plan2</vt:lpstr>
      <vt:lpstr>'Termo de Opção_2 ou + empregos'!Area_de_impressao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Luiz de Oliveira Augusto</dc:creator>
  <cp:keywords/>
  <dc:description/>
  <cp:lastModifiedBy>Victória Santos Carvalho</cp:lastModifiedBy>
  <cp:revision/>
  <dcterms:created xsi:type="dcterms:W3CDTF">2013-06-25T16:35:56Z</dcterms:created>
  <dcterms:modified xsi:type="dcterms:W3CDTF">2025-07-24T11:54:21Z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380b4d-8a71-4241-982c-3816ad3ce8fc_Enabled">
    <vt:lpwstr>true</vt:lpwstr>
  </property>
  <property fmtid="{D5CDD505-2E9C-101B-9397-08002B2CF9AE}" pid="3" name="MSIP_Label_ff380b4d-8a71-4241-982c-3816ad3ce8fc_SetDate">
    <vt:lpwstr>2024-01-22T14:54:45Z</vt:lpwstr>
  </property>
  <property fmtid="{D5CDD505-2E9C-101B-9397-08002B2CF9AE}" pid="4" name="MSIP_Label_ff380b4d-8a71-4241-982c-3816ad3ce8fc_Method">
    <vt:lpwstr>Standard</vt:lpwstr>
  </property>
  <property fmtid="{D5CDD505-2E9C-101B-9397-08002B2CF9AE}" pid="5" name="MSIP_Label_ff380b4d-8a71-4241-982c-3816ad3ce8fc_Name">
    <vt:lpwstr>defa4170-0d19-0005-0004-bc88714345d2</vt:lpwstr>
  </property>
  <property fmtid="{D5CDD505-2E9C-101B-9397-08002B2CF9AE}" pid="6" name="MSIP_Label_ff380b4d-8a71-4241-982c-3816ad3ce8fc_SiteId">
    <vt:lpwstr>eabe64c5-68f5-4a76-8301-9577a679e449</vt:lpwstr>
  </property>
  <property fmtid="{D5CDD505-2E9C-101B-9397-08002B2CF9AE}" pid="7" name="MSIP_Label_ff380b4d-8a71-4241-982c-3816ad3ce8fc_ActionId">
    <vt:lpwstr>e3019b98-8c01-47ce-a5af-6996015d9d88</vt:lpwstr>
  </property>
  <property fmtid="{D5CDD505-2E9C-101B-9397-08002B2CF9AE}" pid="8" name="MSIP_Label_ff380b4d-8a71-4241-982c-3816ad3ce8fc_ContentBits">
    <vt:lpwstr>0</vt:lpwstr>
  </property>
  <property fmtid="{D5CDD505-2E9C-101B-9397-08002B2CF9AE}" pid="9" name="ContentTypeId">
    <vt:lpwstr>0x010100CBECC2C329856848B2BDEDF4F8B4F82A</vt:lpwstr>
  </property>
  <property fmtid="{D5CDD505-2E9C-101B-9397-08002B2CF9AE}" pid="10" name="MediaServiceImageTags">
    <vt:lpwstr/>
  </property>
</Properties>
</file>